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 activeTab="1"/>
  </bookViews>
  <sheets>
    <sheet name="титул" sheetId="3" r:id="rId1"/>
    <sheet name="система" sheetId="1" r:id="rId2"/>
  </sheets>
  <definedNames>
    <definedName name="_xlnm.Print_Titles" localSheetId="1">система!$2:$3</definedName>
    <definedName name="_xlnm.Print_Area" localSheetId="1">система!$A$1:$G$49</definedName>
    <definedName name="_xlnm.Print_Area" localSheetId="0">титул!$A$1:$W$54</definedName>
  </definedNames>
  <calcPr calcId="145621"/>
</workbook>
</file>

<file path=xl/calcChain.xml><?xml version="1.0" encoding="utf-8"?>
<calcChain xmlns="http://schemas.openxmlformats.org/spreadsheetml/2006/main">
  <c r="G46" i="1" l="1"/>
  <c r="K28" i="3"/>
  <c r="W46" i="3" l="1"/>
  <c r="W26" i="3" l="1"/>
  <c r="W25" i="3" l="1"/>
  <c r="W24" i="3"/>
  <c r="W27" i="3"/>
  <c r="W31" i="3"/>
  <c r="W32" i="3"/>
  <c r="W30" i="3"/>
  <c r="W29" i="3"/>
  <c r="U50" i="3"/>
  <c r="V50" i="3"/>
  <c r="W44" i="3"/>
  <c r="W45" i="3"/>
  <c r="W47" i="3"/>
  <c r="W48" i="3"/>
  <c r="W43" i="3"/>
  <c r="V34" i="3"/>
  <c r="V37" i="3" s="1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E50" i="3"/>
  <c r="E51" i="3" s="1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E28" i="3"/>
  <c r="F28" i="3"/>
  <c r="F37" i="3" s="1"/>
  <c r="G28" i="3"/>
  <c r="H28" i="3"/>
  <c r="I28" i="3"/>
  <c r="J28" i="3"/>
  <c r="L28" i="3"/>
  <c r="M28" i="3"/>
  <c r="N28" i="3"/>
  <c r="O28" i="3"/>
  <c r="P28" i="3"/>
  <c r="Q28" i="3"/>
  <c r="R28" i="3"/>
  <c r="S28" i="3"/>
  <c r="T28" i="3"/>
  <c r="U28" i="3"/>
  <c r="E34" i="3"/>
  <c r="W34" i="3" l="1"/>
  <c r="W50" i="3"/>
  <c r="W51" i="3" s="1"/>
  <c r="R37" i="3"/>
  <c r="N37" i="3"/>
  <c r="J37" i="3"/>
  <c r="P37" i="3"/>
  <c r="L37" i="3"/>
  <c r="H37" i="3"/>
  <c r="S37" i="3"/>
  <c r="G37" i="3"/>
  <c r="T37" i="3"/>
  <c r="U37" i="3"/>
  <c r="I37" i="3"/>
  <c r="W28" i="3"/>
  <c r="Q37" i="3"/>
  <c r="O37" i="3"/>
  <c r="M37" i="3"/>
  <c r="K37" i="3"/>
  <c r="E37" i="3"/>
  <c r="F51" i="3"/>
  <c r="G51" i="3" s="1"/>
  <c r="H51" i="3" s="1"/>
  <c r="I51" i="3" s="1"/>
  <c r="J51" i="3" s="1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37" i="3" l="1"/>
  <c r="V26" i="3"/>
</calcChain>
</file>

<file path=xl/sharedStrings.xml><?xml version="1.0" encoding="utf-8"?>
<sst xmlns="http://schemas.openxmlformats.org/spreadsheetml/2006/main" count="194" uniqueCount="109">
  <si>
    <t>Навчальний тиждень</t>
  </si>
  <si>
    <t>Години</t>
  </si>
  <si>
    <t>Лекція</t>
  </si>
  <si>
    <t>Практичне заняття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</si>
  <si>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</si>
  <si>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</si>
  <si>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</si>
  <si>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</si>
  <si>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</si>
  <si>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</si>
  <si>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</si>
  <si>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</si>
  <si>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</si>
  <si>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</si>
  <si>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</si>
  <si>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</si>
  <si>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</si>
  <si>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</si>
  <si>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</si>
  <si>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</si>
  <si>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</si>
  <si>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Поточний контроль</t>
  </si>
  <si>
    <t>1. РОЗПОДІЛ ГОДИН ЗА ТИЖДНЯМИ НАВЧАННЯ</t>
  </si>
  <si>
    <t>Кількість балів</t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</si>
  <si>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</si>
  <si>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</si>
  <si>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</si>
  <si>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</si>
  <si>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</si>
  <si>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</si>
  <si>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____________</t>
  </si>
  <si>
    <t xml:space="preserve">загальний обяг годин за </t>
  </si>
  <si>
    <t>2. НАКОПИЧУВАННЯ БАЛІВ З НАВЧАЛЬНОЇ ДИСЦИПЛІНИ</t>
  </si>
  <si>
    <t>Лекції</t>
  </si>
  <si>
    <t>Практичні (семінарські) заняття</t>
  </si>
  <si>
    <t>Лабораторні заняття</t>
  </si>
  <si>
    <t xml:space="preserve">Поточні консультації </t>
  </si>
  <si>
    <t>к</t>
  </si>
  <si>
    <t>Вивчення нового матеріалу</t>
  </si>
  <si>
    <t>Підготовка до практичних занять</t>
  </si>
  <si>
    <t>Підготовка до лабораторних занять</t>
  </si>
  <si>
    <t>Підготовка до контрольних робіт</t>
  </si>
  <si>
    <t>Залік</t>
  </si>
  <si>
    <t>Компетентнісно-орієнтовані завдання</t>
  </si>
  <si>
    <t>Поточні контрольні роботи</t>
  </si>
  <si>
    <t xml:space="preserve">                                                                     Максимальна кількість балів по дисципліні</t>
  </si>
  <si>
    <r>
      <t xml:space="preserve">курс (рік навчання) </t>
    </r>
    <r>
      <rPr>
        <b/>
        <sz val="13"/>
        <color indexed="8"/>
        <rFont val="Times New Roman"/>
        <family val="1"/>
        <charset val="204"/>
      </rPr>
      <t>4</t>
    </r>
  </si>
  <si>
    <r>
      <t xml:space="preserve">Загальне навантаженння здобувача вищої освіти, </t>
    </r>
    <r>
      <rPr>
        <i/>
        <sz val="12"/>
        <color indexed="8"/>
        <rFont val="Times New Roman"/>
        <family val="1"/>
        <charset val="204"/>
      </rPr>
      <t>години на тиждень</t>
    </r>
  </si>
  <si>
    <t>Завідувач кафедри                             д.е.н., проф. Вікторія ТИЩЕНКО                        _____________</t>
  </si>
  <si>
    <t>Декан   факультету</t>
  </si>
  <si>
    <r>
      <t xml:space="preserve">кафедра, що викладає: </t>
    </r>
    <r>
      <rPr>
        <b/>
        <sz val="13"/>
        <color indexed="8"/>
        <rFont val="Times New Roman"/>
        <family val="1"/>
        <charset val="204"/>
      </rPr>
      <t>кафедра митної справи і фінансових послуг</t>
    </r>
  </si>
  <si>
    <r>
      <t xml:space="preserve">семестр : </t>
    </r>
    <r>
      <rPr>
        <b/>
        <sz val="13"/>
        <color indexed="8"/>
        <rFont val="Times New Roman"/>
        <family val="1"/>
        <charset val="204"/>
      </rPr>
      <t>І</t>
    </r>
  </si>
  <si>
    <t>Лабораторні роботи</t>
  </si>
  <si>
    <t>Домашнє завдання</t>
  </si>
  <si>
    <t>Протокол № 1</t>
  </si>
  <si>
    <t>Вивчення лекц. матеріалу; вирішення завдань</t>
  </si>
  <si>
    <t>Вивчення лекц. матеріалу; самостійна робота над звітом з лабораторної роботи</t>
  </si>
  <si>
    <r>
      <t xml:space="preserve">лектор : к.е.н., доц. </t>
    </r>
    <r>
      <rPr>
        <b/>
        <sz val="13"/>
        <color indexed="8"/>
        <rFont val="Times New Roman"/>
        <family val="1"/>
        <charset val="204"/>
      </rPr>
      <t>Влада КАРПОВА</t>
    </r>
  </si>
  <si>
    <r>
      <t xml:space="preserve">викладач: </t>
    </r>
    <r>
      <rPr>
        <b/>
        <sz val="13"/>
        <color indexed="8"/>
        <rFont val="Times New Roman"/>
        <family val="1"/>
        <charset val="204"/>
      </rPr>
      <t>Влада КАРПОВА</t>
    </r>
  </si>
  <si>
    <r>
      <t>навчальною дисципліною:</t>
    </r>
    <r>
      <rPr>
        <b/>
        <sz val="13"/>
        <color indexed="8"/>
        <rFont val="Times New Roman"/>
        <family val="1"/>
        <charset val="204"/>
      </rPr>
      <t xml:space="preserve"> 150</t>
    </r>
  </si>
  <si>
    <t xml:space="preserve"> </t>
  </si>
  <si>
    <t xml:space="preserve"> 6.05.051.060.19.1</t>
  </si>
  <si>
    <t>Творче завдання</t>
  </si>
  <si>
    <t>Змістовний модуль 1. Теоретичні та методичні основи податкового планування</t>
  </si>
  <si>
    <t>ТЕМА 1. Податкове планування в системі загального планування підприємства</t>
  </si>
  <si>
    <t>ТЕМА 2. Податкові ризики в заходах податкового планування</t>
  </si>
  <si>
    <t>ТЕМА 3.  Принципи та методи податкового планування на підприємстві</t>
  </si>
  <si>
    <t>Змістовий модуль 2. Організація податкового планування окремих видів податків</t>
  </si>
  <si>
    <t>ТЕМА  4. Види та етапи податкового планування на підприємстві</t>
  </si>
  <si>
    <t>ТЕМА  5. Методика податкового планування на підприємстві</t>
  </si>
  <si>
    <t>ТЕМА  6. Організаційні аспекти податкового планування на підприємстві</t>
  </si>
  <si>
    <t>ТЕМА  7. Податкове планування податку на прибуток</t>
  </si>
  <si>
    <t>ТЕМА 8.Податкове планування податку на додану вартість</t>
  </si>
  <si>
    <t xml:space="preserve">ТЕМА 9.Податкове планування інших податків і зборів  </t>
  </si>
  <si>
    <t>ТЕМА 10.Міжнародне податкове планування</t>
  </si>
  <si>
    <t>Вивчення лекц. матеріалу; підготовка до практичних занять</t>
  </si>
  <si>
    <t>Виконання практичних  занять за темою відмінностей податкового планування, бюджетування податків та ухилення від сплати податків</t>
  </si>
  <si>
    <t>Лектор                  к.е.н., доц. Влада КАРПОВА</t>
  </si>
  <si>
    <t>Вирішення компетентністно-орієнтованих завдань за темою заняття, тестування</t>
  </si>
  <si>
    <t>Контрольна робота за за змістовним модулем 1</t>
  </si>
  <si>
    <t xml:space="preserve">Вирішення компетентністно-орієнтованих завдань за темою заняття </t>
  </si>
  <si>
    <t>Вирішення компетентністно-орієнтованих завдань за темою заняття (складання схем оптимізації податків)</t>
  </si>
  <si>
    <t>Вирішення компетентністно-орієнтованих завдань за темою заняття (складання схем оптимізації податку на прибуток)</t>
  </si>
  <si>
    <t xml:space="preserve">Вирішення компетентністно-орієнтованих завдань за темою заняття (складання схем оптимізації єдиного податку)        </t>
  </si>
  <si>
    <t>Вирішення компетентністно-орієнтованих завдань за темою заняття (складання схем оптимізації податку на додану вартість), тестування</t>
  </si>
  <si>
    <t>Підготовка до захисту презентації</t>
  </si>
  <si>
    <t>Захист презентації</t>
  </si>
  <si>
    <r>
      <t>форма підсумкового контролю:</t>
    </r>
    <r>
      <rPr>
        <b/>
        <sz val="13"/>
        <color indexed="8"/>
        <rFont val="Times New Roman"/>
        <family val="1"/>
        <charset val="204"/>
      </rPr>
      <t xml:space="preserve"> Екзамен</t>
    </r>
  </si>
  <si>
    <t>Підготовка до екзамену</t>
  </si>
  <si>
    <t>Предекзам. консультац.</t>
  </si>
  <si>
    <t>Вирішення практичних завдань на різні теми, що входять до підсумкового контролю</t>
  </si>
  <si>
    <t>Повторення матеріалів змістових модулів</t>
  </si>
  <si>
    <t>Виконання завдань екзаменаційного білету</t>
  </si>
  <si>
    <t>Екзамен</t>
  </si>
  <si>
    <t xml:space="preserve">Екзамен </t>
  </si>
  <si>
    <t>Затверджено на засіданні кафедри «01» вересня  2023 р.</t>
  </si>
  <si>
    <t>«Податкове планування та мінімізація податкових ризиків»</t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</si>
  <si>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2023 - 2024</t>
    </r>
  </si>
  <si>
    <r>
      <t xml:space="preserve">група (и) </t>
    </r>
    <r>
      <rPr>
        <b/>
        <sz val="13"/>
        <color indexed="8"/>
        <rFont val="Times New Roman"/>
        <family val="1"/>
        <charset val="204"/>
      </rPr>
      <t>6.05.051.060.20.1, 6.05.051.063.20.2</t>
    </r>
  </si>
  <si>
    <r>
      <t xml:space="preserve">ОПП (ОНП) </t>
    </r>
    <r>
      <rPr>
        <b/>
        <sz val="13"/>
        <color indexed="8"/>
        <rFont val="Times New Roman"/>
        <family val="1"/>
        <charset val="204"/>
      </rPr>
      <t>Економіка підприємства</t>
    </r>
  </si>
  <si>
    <t>cпеціальність 051 Економіка підприємства</t>
  </si>
  <si>
    <t>економіки і права</t>
  </si>
  <si>
    <r>
      <t>для студентів факультету</t>
    </r>
    <r>
      <rPr>
        <i/>
        <sz val="13"/>
        <color indexed="8"/>
        <rFont val="Times New Roman"/>
        <family val="1"/>
        <charset val="204"/>
      </rPr>
      <t xml:space="preserve"> </t>
    </r>
    <r>
      <rPr>
        <b/>
        <sz val="13"/>
        <color indexed="8"/>
        <rFont val="Times New Roman"/>
        <family val="1"/>
        <charset val="204"/>
      </rPr>
      <t>економіки і права</t>
    </r>
  </si>
  <si>
    <t xml:space="preserve"> Підготовка до контрольної роботи</t>
  </si>
  <si>
    <t>Підготовка до контрольної роботи</t>
  </si>
  <si>
    <t>Вивчення лекц. Матеріалу</t>
  </si>
  <si>
    <t>Вивчення лекц. матеріалу</t>
  </si>
  <si>
    <t>Звхист презентації</t>
  </si>
  <si>
    <t>«____» __________________  2023 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</si>
</sst>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3"/>
      <color indexed="8"/>
      <name val="Times New Roman"/>
      <family val="1"/>
      <charset val="204"/>
    </font>
    <font>
      <b/>
      <sz val="12"/>
      <color indexed="8"/>
      <name val="Symbol"/>
      <family val="1"/>
      <charset val="2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83">
    <xf numFmtId="0" fontId="0" fillId="0" borderId="0" xfId="0"/>
    <xf numFmtId="0" fontId="11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1" fillId="0" borderId="0" xfId="0" applyFont="1" applyAlignment="1"/>
    <xf numFmtId="0" fontId="18" fillId="0" borderId="0" xfId="0" applyFont="1" applyAlignment="1"/>
    <xf numFmtId="0" fontId="14" fillId="0" borderId="0" xfId="0" applyFont="1" applyAlignment="1"/>
    <xf numFmtId="0" fontId="18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1" fillId="0" borderId="0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right" indent="1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vertical="center"/>
    </xf>
    <xf numFmtId="0" fontId="19" fillId="0" borderId="0" xfId="0" applyFont="1" applyFill="1" applyAlignment="1">
      <alignment horizontal="left"/>
    </xf>
    <xf numFmtId="0" fontId="22" fillId="0" borderId="0" xfId="0" applyFont="1" applyFill="1" applyAlignment="1"/>
    <xf numFmtId="0" fontId="14" fillId="0" borderId="0" xfId="0" applyFont="1" applyAlignment="1">
      <alignment horizontal="right"/>
    </xf>
    <xf numFmtId="0" fontId="25" fillId="0" borderId="0" xfId="0" applyFont="1" applyAlignment="1"/>
    <xf numFmtId="0" fontId="2" fillId="0" borderId="0" xfId="0" applyFont="1" applyAlignment="1">
      <alignment vertical="top"/>
    </xf>
    <xf numFmtId="0" fontId="5" fillId="2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 indent="1"/>
    </xf>
    <xf numFmtId="0" fontId="16" fillId="0" borderId="0" xfId="0" applyFont="1" applyFill="1" applyAlignment="1"/>
    <xf numFmtId="0" fontId="16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 wrapText="1"/>
    </xf>
    <xf numFmtId="0" fontId="15" fillId="0" borderId="0" xfId="0" applyFont="1" applyFill="1"/>
    <xf numFmtId="0" fontId="13" fillId="0" borderId="0" xfId="0" applyFont="1" applyFill="1"/>
    <xf numFmtId="0" fontId="16" fillId="0" borderId="0" xfId="0" applyFont="1" applyFill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 inden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/>
    </xf>
    <xf numFmtId="0" fontId="21" fillId="0" borderId="20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13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" fillId="0" borderId="0" xfId="0" applyFont="1" applyAlignment="1"/>
    <xf numFmtId="0" fontId="17" fillId="3" borderId="0" xfId="0" applyFont="1" applyFill="1" applyAlignment="1">
      <alignment horizontal="left"/>
    </xf>
    <xf numFmtId="0" fontId="27" fillId="2" borderId="29" xfId="0" applyFont="1" applyFill="1" applyBorder="1" applyAlignment="1">
      <alignment horizontal="center" vertical="center" wrapText="1"/>
    </xf>
    <xf numFmtId="0" fontId="24" fillId="0" borderId="0" xfId="0" applyFont="1" applyAlignment="1"/>
    <xf numFmtId="0" fontId="12" fillId="0" borderId="0" xfId="0" applyFont="1" applyAlignment="1"/>
    <xf numFmtId="0" fontId="23" fillId="0" borderId="0" xfId="0" applyFont="1" applyAlignment="1">
      <alignment vertical="center"/>
    </xf>
    <xf numFmtId="0" fontId="19" fillId="0" borderId="0" xfId="0" applyFont="1" applyAlignment="1"/>
    <xf numFmtId="0" fontId="1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8" fillId="3" borderId="0" xfId="0" applyFont="1" applyFill="1" applyAlignment="1">
      <alignment vertical="top"/>
    </xf>
    <xf numFmtId="0" fontId="31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7" fillId="3" borderId="35" xfId="0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 wrapText="1"/>
    </xf>
    <xf numFmtId="0" fontId="3" fillId="0" borderId="0" xfId="0" applyFont="1" applyAlignment="1"/>
    <xf numFmtId="0" fontId="11" fillId="0" borderId="0" xfId="0" applyFont="1" applyFill="1" applyBorder="1" applyAlignment="1">
      <alignment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7" fillId="0" borderId="27" xfId="0" applyFont="1" applyBorder="1"/>
    <xf numFmtId="0" fontId="21" fillId="0" borderId="26" xfId="0" applyFont="1" applyFill="1" applyBorder="1" applyAlignment="1">
      <alignment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right" vertical="center" wrapText="1" indent="1"/>
    </xf>
    <xf numFmtId="0" fontId="22" fillId="0" borderId="0" xfId="0" applyFont="1" applyAlignment="1"/>
    <xf numFmtId="0" fontId="21" fillId="0" borderId="20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/>
    </xf>
    <xf numFmtId="0" fontId="21" fillId="0" borderId="26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wrapText="1"/>
    </xf>
    <xf numFmtId="0" fontId="7" fillId="0" borderId="21" xfId="0" applyFont="1" applyBorder="1" applyAlignment="1">
      <alignment wrapText="1"/>
    </xf>
    <xf numFmtId="0" fontId="7" fillId="0" borderId="50" xfId="0" applyFont="1" applyBorder="1" applyAlignment="1">
      <alignment wrapText="1"/>
    </xf>
    <xf numFmtId="0" fontId="21" fillId="0" borderId="59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center" vertical="center" textRotation="90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56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7" fillId="0" borderId="43" xfId="0" applyFont="1" applyFill="1" applyBorder="1" applyAlignment="1">
      <alignment horizontal="center" vertical="center" textRotation="90" wrapText="1"/>
    </xf>
    <xf numFmtId="0" fontId="29" fillId="0" borderId="0" xfId="0" applyFont="1" applyBorder="1" applyAlignment="1">
      <alignment vertical="center"/>
    </xf>
    <xf numFmtId="0" fontId="27" fillId="0" borderId="31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>
      <alignment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>
      <alignment vertical="center"/>
    </xf>
    <xf numFmtId="0" fontId="38" fillId="0" borderId="5" xfId="0" applyFont="1" applyBorder="1" applyAlignment="1">
      <alignment horizontal="center" vertical="center" wrapText="1"/>
    </xf>
    <xf numFmtId="0" fontId="36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7" xfId="0" applyFont="1" applyFill="1" applyBorder="1" applyAlignment="1" applyProtection="1">
      <alignment horizontal="center" vertical="center" wrapText="1"/>
      <protection locked="0"/>
    </xf>
    <xf numFmtId="0" fontId="39" fillId="0" borderId="8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1" fontId="37" fillId="0" borderId="5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vertical="center" wrapText="1"/>
      <protection locked="0"/>
    </xf>
    <xf numFmtId="0" fontId="7" fillId="0" borderId="18" xfId="0" applyFont="1" applyFill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21" fillId="0" borderId="0" xfId="0" applyFont="1"/>
    <xf numFmtId="0" fontId="37" fillId="0" borderId="22" xfId="0" applyFont="1" applyBorder="1" applyAlignment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0" fontId="27" fillId="2" borderId="7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71" xfId="0" applyFont="1" applyFill="1" applyBorder="1" applyAlignment="1" applyProtection="1">
      <alignment horizontal="center" vertical="center" wrapText="1"/>
      <protection locked="0"/>
    </xf>
    <xf numFmtId="0" fontId="27" fillId="0" borderId="4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1" fillId="0" borderId="0" xfId="0" applyFont="1"/>
    <xf numFmtId="0" fontId="21" fillId="0" borderId="47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vertical="center" wrapText="1"/>
    </xf>
    <xf numFmtId="0" fontId="7" fillId="3" borderId="27" xfId="0" applyFont="1" applyFill="1" applyBorder="1" applyAlignment="1">
      <alignment wrapText="1"/>
    </xf>
    <xf numFmtId="0" fontId="7" fillId="3" borderId="59" xfId="0" applyFont="1" applyFill="1" applyBorder="1" applyAlignment="1">
      <alignment wrapText="1"/>
    </xf>
    <xf numFmtId="0" fontId="21" fillId="3" borderId="30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/>
    <xf numFmtId="0" fontId="1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43" fillId="3" borderId="71" xfId="0" applyNumberFormat="1" applyFont="1" applyFill="1" applyBorder="1" applyAlignment="1">
      <alignment horizontal="center" vertical="center" wrapText="1"/>
    </xf>
    <xf numFmtId="0" fontId="43" fillId="3" borderId="71" xfId="0" applyFont="1" applyFill="1" applyBorder="1" applyAlignment="1">
      <alignment horizontal="left" vertical="center" wrapText="1"/>
    </xf>
    <xf numFmtId="0" fontId="44" fillId="0" borderId="71" xfId="0" applyFont="1" applyBorder="1" applyAlignment="1">
      <alignment horizontal="left" vertical="center" wrapText="1"/>
    </xf>
    <xf numFmtId="0" fontId="44" fillId="0" borderId="71" xfId="0" applyFont="1" applyBorder="1" applyAlignment="1">
      <alignment vertical="center" wrapText="1"/>
    </xf>
    <xf numFmtId="1" fontId="44" fillId="3" borderId="71" xfId="0" applyNumberFormat="1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vertical="center"/>
    </xf>
    <xf numFmtId="0" fontId="40" fillId="0" borderId="44" xfId="0" applyFont="1" applyFill="1" applyBorder="1" applyAlignment="1">
      <alignment vertical="center"/>
    </xf>
    <xf numFmtId="0" fontId="40" fillId="0" borderId="45" xfId="0" applyFont="1" applyFill="1" applyBorder="1" applyAlignment="1">
      <alignment vertical="center"/>
    </xf>
    <xf numFmtId="0" fontId="27" fillId="0" borderId="71" xfId="0" applyFont="1" applyFill="1" applyBorder="1" applyAlignment="1">
      <alignment horizontal="center" vertical="center" wrapText="1"/>
    </xf>
    <xf numFmtId="0" fontId="27" fillId="0" borderId="71" xfId="0" applyFont="1" applyFill="1" applyBorder="1" applyAlignment="1">
      <alignment horizontal="left" vertical="center" wrapText="1"/>
    </xf>
    <xf numFmtId="0" fontId="21" fillId="0" borderId="71" xfId="0" applyFont="1" applyFill="1" applyBorder="1" applyAlignment="1">
      <alignment horizontal="left" vertical="center" wrapText="1"/>
    </xf>
    <xf numFmtId="0" fontId="6" fillId="0" borderId="71" xfId="0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vertical="center"/>
    </xf>
    <xf numFmtId="0" fontId="1" fillId="0" borderId="71" xfId="0" applyFont="1" applyFill="1" applyBorder="1" applyAlignment="1">
      <alignment vertical="top" wrapText="1"/>
    </xf>
    <xf numFmtId="0" fontId="21" fillId="0" borderId="75" xfId="0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left" vertical="center"/>
    </xf>
    <xf numFmtId="0" fontId="27" fillId="0" borderId="16" xfId="0" applyFont="1" applyFill="1" applyBorder="1" applyAlignment="1">
      <alignment horizontal="center" vertical="center" wrapText="1"/>
    </xf>
    <xf numFmtId="0" fontId="42" fillId="0" borderId="55" xfId="0" applyFont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wrapText="1"/>
    </xf>
    <xf numFmtId="0" fontId="5" fillId="0" borderId="55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3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4" fillId="0" borderId="4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36" fillId="3" borderId="37" xfId="0" applyFont="1" applyFill="1" applyBorder="1" applyAlignment="1">
      <alignment horizontal="left" vertical="top" wrapText="1"/>
    </xf>
    <xf numFmtId="0" fontId="36" fillId="3" borderId="16" xfId="0" applyFont="1" applyFill="1" applyBorder="1" applyAlignment="1">
      <alignment horizontal="left" vertical="top" wrapText="1"/>
    </xf>
    <xf numFmtId="0" fontId="36" fillId="3" borderId="51" xfId="0" applyFont="1" applyFill="1" applyBorder="1" applyAlignment="1">
      <alignment horizontal="left" vertical="top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51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42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56" xfId="0" applyFont="1" applyFill="1" applyBorder="1" applyAlignment="1">
      <alignment horizontal="left" vertical="center" wrapText="1"/>
    </xf>
    <xf numFmtId="0" fontId="5" fillId="2" borderId="67" xfId="0" applyFont="1" applyFill="1" applyBorder="1" applyAlignment="1">
      <alignment horizontal="center" vertical="center" textRotation="90" wrapText="1"/>
    </xf>
    <xf numFmtId="0" fontId="5" fillId="2" borderId="38" xfId="0" applyFont="1" applyFill="1" applyBorder="1" applyAlignment="1">
      <alignment horizontal="center" vertical="center" textRotation="90" wrapText="1"/>
    </xf>
    <xf numFmtId="0" fontId="27" fillId="2" borderId="3" xfId="0" applyFont="1" applyFill="1" applyBorder="1" applyAlignment="1">
      <alignment horizontal="left" vertical="center" wrapText="1" indent="1"/>
    </xf>
    <xf numFmtId="0" fontId="27" fillId="2" borderId="4" xfId="0" applyFont="1" applyFill="1" applyBorder="1" applyAlignment="1">
      <alignment horizontal="left" vertical="center" wrapText="1" indent="1"/>
    </xf>
    <xf numFmtId="0" fontId="27" fillId="2" borderId="4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32" fillId="3" borderId="38" xfId="0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7" fillId="0" borderId="65" xfId="0" applyFont="1" applyFill="1" applyBorder="1" applyAlignment="1" applyProtection="1">
      <alignment horizontal="center" vertical="center" wrapText="1"/>
      <protection locked="0"/>
    </xf>
    <xf numFmtId="0" fontId="7" fillId="0" borderId="66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vertical="center" wrapText="1"/>
    </xf>
    <xf numFmtId="0" fontId="7" fillId="0" borderId="63" xfId="0" applyFont="1" applyFill="1" applyBorder="1" applyAlignment="1">
      <alignment vertical="center" wrapText="1"/>
    </xf>
    <xf numFmtId="0" fontId="7" fillId="0" borderId="64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textRotation="90" wrapText="1"/>
    </xf>
    <xf numFmtId="0" fontId="5" fillId="0" borderId="32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68" xfId="0" applyFont="1" applyFill="1" applyBorder="1" applyAlignment="1">
      <alignment vertical="center" wrapText="1"/>
    </xf>
    <xf numFmtId="0" fontId="7" fillId="0" borderId="61" xfId="0" applyFont="1" applyFill="1" applyBorder="1" applyAlignment="1">
      <alignment vertical="center" wrapText="1"/>
    </xf>
    <xf numFmtId="0" fontId="7" fillId="0" borderId="62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right" vertical="center" wrapText="1" indent="1"/>
    </xf>
    <xf numFmtId="0" fontId="5" fillId="0" borderId="44" xfId="0" applyFont="1" applyFill="1" applyBorder="1" applyAlignment="1">
      <alignment horizontal="right" vertical="center" wrapText="1" indent="1"/>
    </xf>
    <xf numFmtId="0" fontId="5" fillId="0" borderId="45" xfId="0" applyFont="1" applyFill="1" applyBorder="1" applyAlignment="1">
      <alignment horizontal="righ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top"/>
    </xf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3" borderId="2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center" vertical="center" textRotation="90" wrapText="1"/>
    </xf>
    <xf numFmtId="0" fontId="7" fillId="3" borderId="70" xfId="0" applyFont="1" applyFill="1" applyBorder="1" applyAlignment="1">
      <alignment horizontal="left" vertical="center" wrapText="1"/>
    </xf>
    <xf numFmtId="0" fontId="7" fillId="3" borderId="60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right" vertical="center" wrapText="1" indent="1"/>
    </xf>
    <xf numFmtId="0" fontId="5" fillId="2" borderId="42" xfId="0" applyFont="1" applyFill="1" applyBorder="1" applyAlignment="1">
      <alignment horizontal="right" vertical="center" wrapText="1" indent="1"/>
    </xf>
    <xf numFmtId="0" fontId="5" fillId="2" borderId="50" xfId="0" applyFont="1" applyFill="1" applyBorder="1" applyAlignment="1">
      <alignment horizontal="right" vertical="center" wrapText="1" indent="1"/>
    </xf>
    <xf numFmtId="0" fontId="7" fillId="0" borderId="35" xfId="0" applyFont="1" applyFill="1" applyBorder="1" applyAlignment="1">
      <alignment vertical="center" wrapText="1"/>
    </xf>
    <xf numFmtId="0" fontId="33" fillId="0" borderId="39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horizontal="center" vertical="center" textRotation="90" wrapText="1"/>
    </xf>
    <xf numFmtId="0" fontId="5" fillId="2" borderId="21" xfId="0" applyFont="1" applyFill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left" vertical="top"/>
    </xf>
    <xf numFmtId="0" fontId="11" fillId="0" borderId="73" xfId="0" applyFont="1" applyBorder="1" applyAlignment="1">
      <alignment horizontal="left" vertical="top"/>
    </xf>
    <xf numFmtId="0" fontId="11" fillId="0" borderId="74" xfId="0" applyFont="1" applyBorder="1" applyAlignment="1">
      <alignment horizontal="left" vertical="top"/>
    </xf>
    <xf numFmtId="0" fontId="2" fillId="3" borderId="0" xfId="0" applyFont="1" applyFill="1" applyAlignment="1"/>
    <xf numFmtId="0" fontId="0" fillId="3" borderId="0" xfId="0" applyFill="1" applyAlignment="1"/>
    <xf numFmtId="0" fontId="7" fillId="3" borderId="35" xfId="0" applyFont="1" applyFill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5" fillId="2" borderId="46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textRotation="90" wrapText="1"/>
    </xf>
    <xf numFmtId="0" fontId="27" fillId="0" borderId="7" xfId="0" applyFont="1" applyFill="1" applyBorder="1" applyAlignment="1">
      <alignment horizontal="center" vertical="center" textRotation="90" wrapText="1"/>
    </xf>
    <xf numFmtId="0" fontId="27" fillId="0" borderId="40" xfId="0" applyFont="1" applyFill="1" applyBorder="1" applyAlignment="1">
      <alignment horizontal="center" vertical="center" textRotation="90" wrapText="1"/>
    </xf>
    <xf numFmtId="0" fontId="10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33" fillId="0" borderId="40" xfId="0" applyFont="1" applyBorder="1" applyAlignment="1">
      <alignment horizontal="center" vertical="center" textRotation="90" wrapText="1"/>
    </xf>
    <xf numFmtId="1" fontId="6" fillId="3" borderId="36" xfId="0" applyNumberFormat="1" applyFont="1" applyFill="1" applyBorder="1" applyAlignment="1">
      <alignment horizontal="center" vertical="center" wrapText="1"/>
    </xf>
    <xf numFmtId="1" fontId="6" fillId="3" borderId="4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center" wrapText="1" indent="1"/>
    </xf>
    <xf numFmtId="0" fontId="4" fillId="0" borderId="11" xfId="0" applyFont="1" applyFill="1" applyBorder="1" applyAlignment="1">
      <alignment horizontal="right" vertical="center" wrapText="1" indent="1"/>
    </xf>
    <xf numFmtId="0" fontId="33" fillId="0" borderId="47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90" wrapText="1"/>
    </xf>
    <xf numFmtId="0" fontId="27" fillId="0" borderId="3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27" fillId="0" borderId="71" xfId="0" applyFont="1" applyFill="1" applyBorder="1" applyAlignment="1">
      <alignment horizontal="center" vertical="center" textRotation="90" wrapText="1"/>
    </xf>
    <xf numFmtId="0" fontId="27" fillId="0" borderId="46" xfId="0" applyFont="1" applyFill="1" applyBorder="1" applyAlignment="1">
      <alignment horizontal="center" vertical="center" textRotation="90" wrapText="1"/>
    </xf>
    <xf numFmtId="0" fontId="27" fillId="0" borderId="47" xfId="0" applyFont="1" applyFill="1" applyBorder="1" applyAlignment="1">
      <alignment horizontal="center" vertical="center" textRotation="90" wrapText="1"/>
    </xf>
    <xf numFmtId="0" fontId="27" fillId="0" borderId="21" xfId="0" applyFont="1" applyFill="1" applyBorder="1" applyAlignment="1">
      <alignment horizontal="center" vertical="center" textRotation="90" wrapText="1"/>
    </xf>
    <xf numFmtId="0" fontId="41" fillId="0" borderId="28" xfId="0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textRotation="90" wrapText="1"/>
    </xf>
    <xf numFmtId="0" fontId="21" fillId="0" borderId="55" xfId="0" applyFont="1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textRotation="90" wrapText="1"/>
    </xf>
    <xf numFmtId="0" fontId="32" fillId="0" borderId="51" xfId="0" applyFont="1" applyBorder="1" applyAlignment="1">
      <alignment horizontal="center" vertical="center" textRotation="90" wrapText="1"/>
    </xf>
    <xf numFmtId="0" fontId="32" fillId="0" borderId="32" xfId="0" applyFont="1" applyBorder="1" applyAlignment="1">
      <alignment horizontal="center" vertical="center" textRotation="90" wrapText="1"/>
    </xf>
    <xf numFmtId="0" fontId="32" fillId="0" borderId="57" xfId="0" applyFont="1" applyBorder="1" applyAlignment="1">
      <alignment horizontal="center" vertical="center" textRotation="90" wrapText="1"/>
    </xf>
    <xf numFmtId="0" fontId="27" fillId="0" borderId="28" xfId="0" applyFont="1" applyFill="1" applyBorder="1" applyAlignment="1">
      <alignment horizontal="left" vertical="center" wrapText="1"/>
    </xf>
    <xf numFmtId="0" fontId="0" fillId="0" borderId="56" xfId="0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showGridLines="0" showZeros="0" view="pageBreakPreview" topLeftCell="A40" zoomScale="88" zoomScaleNormal="100" zoomScaleSheetLayoutView="88" workbookViewId="0">
      <selection activeCell="V15" sqref="V15"/>
    </sheetView>
  </sheetViews>
  <sheetFormatPr defaultColWidth="9.140625" defaultRowHeight="16.5" x14ac:dyDescent="0.25"/>
  <cols>
    <col min="1" max="1" width="9.42578125" style="2" customWidth="1"/>
    <col min="2" max="2" width="12" style="1" customWidth="1"/>
    <col min="3" max="3" width="5" style="1" customWidth="1"/>
    <col min="4" max="4" width="15.7109375" style="1" customWidth="1"/>
    <col min="5" max="10" width="4.28515625" style="1" customWidth="1"/>
    <col min="11" max="11" width="7.28515625" style="1" customWidth="1"/>
    <col min="12" max="17" width="4.28515625" style="1" customWidth="1"/>
    <col min="18" max="18" width="4.85546875" style="1" customWidth="1"/>
    <col min="19" max="19" width="6.42578125" style="1" customWidth="1"/>
    <col min="20" max="20" width="5.140625" style="1" customWidth="1"/>
    <col min="21" max="21" width="4.5703125" style="1" customWidth="1"/>
    <col min="22" max="22" width="8" style="1" customWidth="1"/>
    <col min="23" max="23" width="7" style="1" customWidth="1"/>
    <col min="24" max="24" width="4.7109375" style="24" customWidth="1"/>
    <col min="25" max="16384" width="9.140625" style="1"/>
  </cols>
  <sheetData>
    <row r="1" spans="1:25" ht="15.75" customHeight="1" x14ac:dyDescent="0.25">
      <c r="A1" s="261" t="s">
        <v>11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</row>
    <row r="2" spans="1:25" ht="19.5" customHeight="1" x14ac:dyDescent="0.3">
      <c r="A2" s="262" t="s">
        <v>12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</row>
    <row r="3" spans="1:25" s="5" customFormat="1" ht="33" customHeight="1" x14ac:dyDescent="0.3">
      <c r="A3" s="18" t="s">
        <v>13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25"/>
    </row>
    <row r="4" spans="1:25" s="5" customFormat="1" ht="22.5" customHeight="1" x14ac:dyDescent="0.3">
      <c r="A4" s="19" t="s">
        <v>49</v>
      </c>
      <c r="B4" s="79"/>
      <c r="C4" s="79"/>
      <c r="D4" s="79" t="s">
        <v>101</v>
      </c>
      <c r="E4" s="79"/>
      <c r="F4" s="7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5"/>
      <c r="Y4" s="55"/>
    </row>
    <row r="5" spans="1:25" s="5" customFormat="1" ht="18.75" customHeight="1" x14ac:dyDescent="0.3">
      <c r="A5" s="19" t="s">
        <v>108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6"/>
    </row>
    <row r="6" spans="1:25" ht="3.75" customHeight="1" x14ac:dyDescent="0.3">
      <c r="A6" s="1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27"/>
    </row>
    <row r="7" spans="1:25" ht="32.25" customHeight="1" x14ac:dyDescent="0.45">
      <c r="A7" s="290" t="s">
        <v>60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58"/>
    </row>
    <row r="8" spans="1:25" ht="24" customHeight="1" x14ac:dyDescent="0.35">
      <c r="A8" s="291" t="s">
        <v>14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59"/>
    </row>
    <row r="9" spans="1:25" ht="21.75" customHeight="1" x14ac:dyDescent="0.25">
      <c r="A9" s="213" t="s">
        <v>16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60"/>
    </row>
    <row r="10" spans="1:25" ht="19.5" customHeight="1" x14ac:dyDescent="0.3">
      <c r="A10" s="214" t="s">
        <v>96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61"/>
    </row>
    <row r="11" spans="1:25" ht="4.5" customHeight="1" x14ac:dyDescent="0.25">
      <c r="J11" s="162" t="s">
        <v>61</v>
      </c>
    </row>
    <row r="12" spans="1:25" s="5" customFormat="1" ht="17.45" customHeight="1" x14ac:dyDescent="0.25">
      <c r="A12" s="175" t="s">
        <v>102</v>
      </c>
      <c r="B12" s="15"/>
      <c r="C12" s="15"/>
      <c r="D12" s="15"/>
      <c r="E12" s="70"/>
      <c r="F12" s="15"/>
      <c r="G12" s="15"/>
      <c r="H12" s="15"/>
      <c r="I12" s="21" t="s">
        <v>15</v>
      </c>
      <c r="J12" s="15"/>
      <c r="K12" s="15"/>
      <c r="M12" s="6"/>
      <c r="N12" s="15" t="s">
        <v>97</v>
      </c>
      <c r="O12" s="4"/>
      <c r="P12" s="4"/>
      <c r="Q12" s="4"/>
      <c r="R12" s="4"/>
      <c r="S12" s="4"/>
      <c r="U12" s="15" t="s">
        <v>51</v>
      </c>
      <c r="V12" s="15"/>
      <c r="W12" s="4"/>
      <c r="X12" s="28"/>
      <c r="Y12" s="51"/>
    </row>
    <row r="13" spans="1:25" s="5" customFormat="1" ht="17.45" customHeight="1" x14ac:dyDescent="0.25">
      <c r="A13" s="292" t="s">
        <v>100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M13" s="6"/>
      <c r="N13" s="15" t="s">
        <v>31</v>
      </c>
      <c r="O13" s="3"/>
      <c r="P13" s="3"/>
      <c r="Q13" s="3"/>
      <c r="R13" s="3"/>
      <c r="S13" s="3"/>
      <c r="T13" s="3"/>
      <c r="U13" s="3"/>
      <c r="V13" s="3"/>
      <c r="W13" s="3"/>
      <c r="X13" s="29"/>
      <c r="Y13" s="51"/>
    </row>
    <row r="14" spans="1:25" s="5" customFormat="1" ht="17.45" customHeight="1" x14ac:dyDescent="0.25">
      <c r="A14" s="175" t="s">
        <v>99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M14" s="6"/>
      <c r="N14" s="22" t="s">
        <v>59</v>
      </c>
      <c r="O14" s="3"/>
      <c r="P14" s="3"/>
      <c r="Q14" s="3"/>
      <c r="R14" s="3"/>
      <c r="S14" s="3"/>
      <c r="U14" s="289"/>
      <c r="V14" s="289"/>
      <c r="W14" s="289"/>
      <c r="X14" s="29"/>
      <c r="Y14" s="51"/>
    </row>
    <row r="15" spans="1:25" s="5" customFormat="1" ht="17.45" customHeight="1" x14ac:dyDescent="0.25">
      <c r="A15" s="16" t="s">
        <v>46</v>
      </c>
      <c r="B15" s="43"/>
      <c r="C15" s="15"/>
      <c r="D15" s="15"/>
      <c r="E15" s="15"/>
      <c r="F15" s="15"/>
      <c r="G15" s="15"/>
      <c r="H15" s="15"/>
      <c r="I15" s="15"/>
      <c r="J15" s="15"/>
      <c r="K15" s="15"/>
      <c r="M15" s="6"/>
      <c r="N15" s="15" t="s">
        <v>87</v>
      </c>
      <c r="O15" s="3"/>
      <c r="P15" s="3"/>
      <c r="Q15" s="3"/>
      <c r="R15" s="3"/>
      <c r="S15" s="3"/>
      <c r="T15" s="3"/>
      <c r="U15" s="3"/>
      <c r="V15" s="67"/>
      <c r="W15" s="56"/>
      <c r="Y15" s="51"/>
    </row>
    <row r="16" spans="1:25" s="5" customFormat="1" ht="17.45" customHeight="1" x14ac:dyDescent="0.25">
      <c r="A16" s="312" t="s">
        <v>98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M16" s="6"/>
      <c r="Y16" s="51"/>
    </row>
    <row r="17" spans="1:29" s="5" customFormat="1" ht="17.45" customHeight="1" x14ac:dyDescent="0.25">
      <c r="A17" s="16" t="s">
        <v>50</v>
      </c>
      <c r="B17" s="15"/>
      <c r="C17" s="14"/>
      <c r="D17" s="14"/>
      <c r="E17" s="15"/>
      <c r="F17" s="16"/>
      <c r="G17" s="15"/>
      <c r="H17" s="15"/>
      <c r="I17" s="15"/>
      <c r="J17" s="16"/>
      <c r="K17" s="15"/>
      <c r="L17" s="21" t="s">
        <v>15</v>
      </c>
      <c r="M17" s="6"/>
      <c r="O17" s="3"/>
      <c r="P17" s="3"/>
      <c r="Q17" s="3"/>
      <c r="R17" s="3"/>
      <c r="S17" s="3"/>
      <c r="T17" s="3"/>
      <c r="U17" s="3"/>
      <c r="V17" s="3"/>
      <c r="W17" s="62"/>
      <c r="X17" s="62"/>
      <c r="Y17" s="6"/>
    </row>
    <row r="18" spans="1:29" s="5" customFormat="1" ht="17.45" customHeight="1" x14ac:dyDescent="0.25">
      <c r="A18" s="16" t="s">
        <v>57</v>
      </c>
      <c r="B18" s="15"/>
      <c r="C18" s="14"/>
      <c r="D18" s="14"/>
      <c r="E18" s="21"/>
      <c r="F18" s="21" t="s">
        <v>15</v>
      </c>
      <c r="G18" s="15"/>
      <c r="H18" s="16" t="s">
        <v>58</v>
      </c>
      <c r="I18" s="15"/>
      <c r="J18" s="16"/>
      <c r="K18" s="15"/>
      <c r="M18" s="6"/>
      <c r="O18" s="8"/>
      <c r="P18" s="8"/>
      <c r="Q18" s="8"/>
      <c r="R18" s="8"/>
      <c r="S18" s="8"/>
      <c r="T18" s="21" t="s">
        <v>15</v>
      </c>
      <c r="U18" s="8"/>
      <c r="V18" s="8"/>
      <c r="W18" s="9"/>
      <c r="X18" s="30"/>
    </row>
    <row r="19" spans="1:29" ht="2.25" customHeight="1" x14ac:dyDescent="0.25"/>
    <row r="20" spans="1:29" ht="24.75" customHeight="1" thickBot="1" x14ac:dyDescent="0.3">
      <c r="A20" s="215" t="s">
        <v>22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63"/>
    </row>
    <row r="21" spans="1:29" ht="16.5" customHeight="1" x14ac:dyDescent="0.25">
      <c r="A21" s="271" t="s">
        <v>18</v>
      </c>
      <c r="B21" s="272"/>
      <c r="C21" s="272"/>
      <c r="D21" s="272"/>
      <c r="E21" s="266" t="s">
        <v>5</v>
      </c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71" t="s">
        <v>6</v>
      </c>
      <c r="W21" s="317" t="s">
        <v>4</v>
      </c>
      <c r="Y21" s="49"/>
    </row>
    <row r="22" spans="1:29" ht="16.5" customHeight="1" thickBot="1" x14ac:dyDescent="0.3">
      <c r="A22" s="273"/>
      <c r="B22" s="274"/>
      <c r="C22" s="274"/>
      <c r="D22" s="274"/>
      <c r="E22" s="117">
        <v>1</v>
      </c>
      <c r="F22" s="118">
        <v>2</v>
      </c>
      <c r="G22" s="118">
        <v>3</v>
      </c>
      <c r="H22" s="118">
        <v>4</v>
      </c>
      <c r="I22" s="118">
        <v>5</v>
      </c>
      <c r="J22" s="118">
        <v>6</v>
      </c>
      <c r="K22" s="118">
        <v>7</v>
      </c>
      <c r="L22" s="118">
        <v>8</v>
      </c>
      <c r="M22" s="118">
        <v>9</v>
      </c>
      <c r="N22" s="118">
        <v>10</v>
      </c>
      <c r="O22" s="118">
        <v>11</v>
      </c>
      <c r="P22" s="118">
        <v>12</v>
      </c>
      <c r="Q22" s="118">
        <v>13</v>
      </c>
      <c r="R22" s="118">
        <v>14</v>
      </c>
      <c r="S22" s="118">
        <v>15</v>
      </c>
      <c r="T22" s="118">
        <v>16</v>
      </c>
      <c r="U22" s="118">
        <v>17</v>
      </c>
      <c r="V22" s="273"/>
      <c r="W22" s="318"/>
      <c r="Y22" s="50"/>
    </row>
    <row r="23" spans="1:29" s="10" customFormat="1" ht="21.75" customHeight="1" thickBot="1" x14ac:dyDescent="0.3">
      <c r="A23" s="216" t="s">
        <v>47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8"/>
      <c r="X23" s="64"/>
    </row>
    <row r="24" spans="1:29" ht="18.75" customHeight="1" x14ac:dyDescent="0.25">
      <c r="A24" s="275" t="s">
        <v>25</v>
      </c>
      <c r="B24" s="263" t="s">
        <v>33</v>
      </c>
      <c r="C24" s="264"/>
      <c r="D24" s="265"/>
      <c r="E24" s="144"/>
      <c r="F24" s="119">
        <v>4</v>
      </c>
      <c r="G24" s="119">
        <v>2</v>
      </c>
      <c r="H24" s="119">
        <v>2</v>
      </c>
      <c r="I24" s="119">
        <v>2</v>
      </c>
      <c r="J24" s="119">
        <v>2</v>
      </c>
      <c r="K24" s="119">
        <v>2</v>
      </c>
      <c r="L24" s="119">
        <v>2</v>
      </c>
      <c r="M24" s="119"/>
      <c r="N24" s="119">
        <v>2</v>
      </c>
      <c r="O24" s="119"/>
      <c r="P24" s="119">
        <v>2</v>
      </c>
      <c r="Q24" s="119"/>
      <c r="R24" s="119">
        <v>2</v>
      </c>
      <c r="S24" s="120">
        <v>2</v>
      </c>
      <c r="T24" s="120"/>
      <c r="U24" s="120"/>
      <c r="V24" s="121"/>
      <c r="W24" s="149">
        <f t="shared" ref="W24:W31" si="0">SUM(E24:V24)</f>
        <v>24</v>
      </c>
      <c r="Y24" s="51"/>
      <c r="Z24" s="11"/>
      <c r="AA24" s="11"/>
      <c r="AB24" s="11"/>
    </row>
    <row r="25" spans="1:29" ht="18.75" customHeight="1" x14ac:dyDescent="0.25">
      <c r="A25" s="276"/>
      <c r="B25" s="286" t="s">
        <v>34</v>
      </c>
      <c r="C25" s="287"/>
      <c r="D25" s="288"/>
      <c r="E25" s="144"/>
      <c r="F25" s="119"/>
      <c r="G25" s="119">
        <v>4</v>
      </c>
      <c r="H25" s="119">
        <v>4</v>
      </c>
      <c r="I25" s="119">
        <v>2</v>
      </c>
      <c r="J25" s="119">
        <v>2</v>
      </c>
      <c r="K25" s="119">
        <v>2</v>
      </c>
      <c r="L25" s="119">
        <v>2</v>
      </c>
      <c r="M25" s="119"/>
      <c r="N25" s="119">
        <v>2</v>
      </c>
      <c r="O25" s="119"/>
      <c r="P25" s="119">
        <v>2</v>
      </c>
      <c r="Q25" s="119"/>
      <c r="R25" s="119">
        <v>2</v>
      </c>
      <c r="S25" s="122">
        <v>2</v>
      </c>
      <c r="T25" s="122"/>
      <c r="U25" s="122"/>
      <c r="V25" s="123"/>
      <c r="W25" s="150">
        <f t="shared" si="0"/>
        <v>24</v>
      </c>
      <c r="Y25" s="51"/>
      <c r="Z25" s="11"/>
      <c r="AA25" s="11"/>
      <c r="AB25" s="11"/>
    </row>
    <row r="26" spans="1:29" ht="18.75" customHeight="1" x14ac:dyDescent="0.25">
      <c r="A26" s="276"/>
      <c r="B26" s="286" t="s">
        <v>35</v>
      </c>
      <c r="C26" s="287"/>
      <c r="D26" s="288"/>
      <c r="E26" s="145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3">
        <f ca="1">SUM(E26:X26)</f>
        <v>0</v>
      </c>
      <c r="W26" s="150">
        <f>E26+F26+G26+H26+I26+J26+K26+L26+M26+N26+O26+P26+Q26</f>
        <v>0</v>
      </c>
      <c r="Y26" s="51"/>
      <c r="Z26" s="11"/>
      <c r="AA26" s="11"/>
    </row>
    <row r="27" spans="1:29" ht="25.5" customHeight="1" thickBot="1" x14ac:dyDescent="0.3">
      <c r="A27" s="276"/>
      <c r="B27" s="277" t="s">
        <v>36</v>
      </c>
      <c r="C27" s="278"/>
      <c r="D27" s="279"/>
      <c r="E27" s="146"/>
      <c r="F27" s="124"/>
      <c r="G27" s="124" t="s">
        <v>37</v>
      </c>
      <c r="H27" s="124" t="s">
        <v>37</v>
      </c>
      <c r="I27" s="124" t="s">
        <v>37</v>
      </c>
      <c r="J27" s="124" t="s">
        <v>37</v>
      </c>
      <c r="K27" s="124" t="s">
        <v>37</v>
      </c>
      <c r="L27" s="124" t="s">
        <v>37</v>
      </c>
      <c r="M27" s="124"/>
      <c r="N27" s="124" t="s">
        <v>37</v>
      </c>
      <c r="O27" s="124"/>
      <c r="P27" s="124" t="s">
        <v>37</v>
      </c>
      <c r="Q27" s="124"/>
      <c r="R27" s="124" t="s">
        <v>37</v>
      </c>
      <c r="S27" s="124" t="s">
        <v>37</v>
      </c>
      <c r="T27" s="125"/>
      <c r="U27" s="125"/>
      <c r="V27" s="68"/>
      <c r="W27" s="150">
        <f t="shared" si="0"/>
        <v>0</v>
      </c>
      <c r="Y27" s="51"/>
      <c r="Z27" s="11"/>
      <c r="AA27" s="11"/>
      <c r="AB27" s="11"/>
      <c r="AC27" s="11"/>
    </row>
    <row r="28" spans="1:29" ht="18.75" customHeight="1" thickBot="1" x14ac:dyDescent="0.3">
      <c r="A28" s="283" t="s">
        <v>28</v>
      </c>
      <c r="B28" s="284"/>
      <c r="C28" s="284"/>
      <c r="D28" s="285"/>
      <c r="E28" s="147">
        <f t="shared" ref="E28:U28" si="1">SUM(E24:E27)</f>
        <v>0</v>
      </c>
      <c r="F28" s="47">
        <f t="shared" si="1"/>
        <v>4</v>
      </c>
      <c r="G28" s="47">
        <f t="shared" si="1"/>
        <v>6</v>
      </c>
      <c r="H28" s="47">
        <f t="shared" si="1"/>
        <v>6</v>
      </c>
      <c r="I28" s="23">
        <f t="shared" si="1"/>
        <v>4</v>
      </c>
      <c r="J28" s="23">
        <f t="shared" si="1"/>
        <v>4</v>
      </c>
      <c r="K28" s="23">
        <f t="shared" si="1"/>
        <v>4</v>
      </c>
      <c r="L28" s="23">
        <f t="shared" si="1"/>
        <v>4</v>
      </c>
      <c r="M28" s="23">
        <f t="shared" si="1"/>
        <v>0</v>
      </c>
      <c r="N28" s="23">
        <f t="shared" si="1"/>
        <v>4</v>
      </c>
      <c r="O28" s="23">
        <f t="shared" si="1"/>
        <v>0</v>
      </c>
      <c r="P28" s="23">
        <f t="shared" si="1"/>
        <v>4</v>
      </c>
      <c r="Q28" s="23">
        <f t="shared" si="1"/>
        <v>0</v>
      </c>
      <c r="R28" s="23">
        <f t="shared" si="1"/>
        <v>4</v>
      </c>
      <c r="S28" s="23">
        <f t="shared" si="1"/>
        <v>4</v>
      </c>
      <c r="T28" s="23">
        <f t="shared" si="1"/>
        <v>0</v>
      </c>
      <c r="U28" s="23">
        <f t="shared" si="1"/>
        <v>0</v>
      </c>
      <c r="V28" s="57"/>
      <c r="W28" s="151">
        <f t="shared" si="0"/>
        <v>48</v>
      </c>
      <c r="X28" s="31"/>
      <c r="Y28" s="51"/>
      <c r="Z28" s="11"/>
      <c r="AA28" s="11"/>
      <c r="AB28" s="11"/>
      <c r="AC28" s="11"/>
    </row>
    <row r="29" spans="1:29" ht="18.75" customHeight="1" x14ac:dyDescent="0.25">
      <c r="A29" s="275" t="s">
        <v>26</v>
      </c>
      <c r="B29" s="280" t="s">
        <v>38</v>
      </c>
      <c r="C29" s="281"/>
      <c r="D29" s="282"/>
      <c r="E29" s="126"/>
      <c r="F29" s="127"/>
      <c r="G29" s="128">
        <v>4</v>
      </c>
      <c r="H29" s="128">
        <v>4</v>
      </c>
      <c r="I29" s="129">
        <v>4</v>
      </c>
      <c r="J29" s="129">
        <v>4</v>
      </c>
      <c r="K29" s="129">
        <v>4</v>
      </c>
      <c r="L29" s="129">
        <v>4</v>
      </c>
      <c r="M29" s="129"/>
      <c r="N29" s="129">
        <v>4</v>
      </c>
      <c r="O29" s="129"/>
      <c r="P29" s="129">
        <v>4</v>
      </c>
      <c r="Q29" s="129"/>
      <c r="R29" s="129">
        <v>4</v>
      </c>
      <c r="S29" s="129">
        <v>4</v>
      </c>
      <c r="T29" s="129"/>
      <c r="U29" s="129"/>
      <c r="V29" s="121"/>
      <c r="W29" s="149">
        <f t="shared" si="0"/>
        <v>40</v>
      </c>
      <c r="Y29" s="112"/>
      <c r="Z29" s="112"/>
      <c r="AA29" s="54"/>
      <c r="AB29" s="54"/>
      <c r="AC29" s="54"/>
    </row>
    <row r="30" spans="1:29" ht="32.25" customHeight="1" x14ac:dyDescent="0.25">
      <c r="A30" s="276"/>
      <c r="B30" s="268" t="s">
        <v>39</v>
      </c>
      <c r="C30" s="269"/>
      <c r="D30" s="270"/>
      <c r="E30" s="130"/>
      <c r="F30" s="131"/>
      <c r="G30" s="132">
        <v>3</v>
      </c>
      <c r="H30" s="132">
        <v>3</v>
      </c>
      <c r="I30" s="122">
        <v>3</v>
      </c>
      <c r="J30" s="122">
        <v>3</v>
      </c>
      <c r="K30" s="122">
        <v>3</v>
      </c>
      <c r="L30" s="122">
        <v>3</v>
      </c>
      <c r="M30" s="122"/>
      <c r="N30" s="122">
        <v>3</v>
      </c>
      <c r="O30" s="122"/>
      <c r="P30" s="122">
        <v>3</v>
      </c>
      <c r="Q30" s="122"/>
      <c r="R30" s="122">
        <v>3</v>
      </c>
      <c r="S30" s="122">
        <v>3</v>
      </c>
      <c r="T30" s="122"/>
      <c r="U30" s="122"/>
      <c r="V30" s="123"/>
      <c r="W30" s="152">
        <f t="shared" si="0"/>
        <v>30</v>
      </c>
      <c r="Y30" s="112"/>
      <c r="Z30" s="112"/>
      <c r="AA30" s="54"/>
      <c r="AB30" s="54"/>
      <c r="AC30" s="54"/>
    </row>
    <row r="31" spans="1:29" ht="27.75" customHeight="1" x14ac:dyDescent="0.25">
      <c r="A31" s="276"/>
      <c r="B31" s="304" t="s">
        <v>40</v>
      </c>
      <c r="C31" s="305"/>
      <c r="D31" s="306"/>
      <c r="E31" s="130"/>
      <c r="F31" s="131"/>
      <c r="G31" s="132"/>
      <c r="H31" s="13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3"/>
      <c r="W31" s="152">
        <f t="shared" si="0"/>
        <v>0</v>
      </c>
      <c r="Y31" s="112"/>
      <c r="Z31" s="112"/>
      <c r="AA31" s="54"/>
      <c r="AB31" s="54"/>
      <c r="AC31" s="54"/>
    </row>
    <row r="32" spans="1:29" ht="27.75" customHeight="1" thickBot="1" x14ac:dyDescent="0.3">
      <c r="A32" s="276"/>
      <c r="B32" s="278" t="s">
        <v>41</v>
      </c>
      <c r="C32" s="278"/>
      <c r="D32" s="279"/>
      <c r="E32" s="130"/>
      <c r="F32" s="131"/>
      <c r="G32" s="132"/>
      <c r="H32" s="132"/>
      <c r="I32" s="122"/>
      <c r="J32" s="122"/>
      <c r="K32" s="122">
        <v>7</v>
      </c>
      <c r="L32" s="122"/>
      <c r="M32" s="122"/>
      <c r="N32" s="122"/>
      <c r="O32" s="122"/>
      <c r="P32" s="122"/>
      <c r="Q32" s="122"/>
      <c r="R32" s="122"/>
      <c r="S32" s="122">
        <v>17</v>
      </c>
      <c r="T32" s="122"/>
      <c r="U32" s="122"/>
      <c r="V32" s="123"/>
      <c r="W32" s="179">
        <f>SUM(E32:V32)</f>
        <v>24</v>
      </c>
      <c r="Y32" s="112"/>
      <c r="Z32" s="112"/>
      <c r="AA32" s="54"/>
      <c r="AB32" s="54"/>
      <c r="AC32" s="54"/>
    </row>
    <row r="33" spans="1:29" ht="32.25" customHeight="1" thickBot="1" x14ac:dyDescent="0.3">
      <c r="A33" s="276"/>
      <c r="B33" s="309" t="s">
        <v>88</v>
      </c>
      <c r="C33" s="310"/>
      <c r="D33" s="311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1">
        <v>8</v>
      </c>
      <c r="W33" s="182">
        <v>8</v>
      </c>
      <c r="Y33" s="112"/>
      <c r="Z33" s="112"/>
      <c r="AA33" s="54"/>
      <c r="AB33" s="54"/>
      <c r="AC33" s="54"/>
    </row>
    <row r="34" spans="1:29" s="10" customFormat="1" ht="18.75" customHeight="1" thickBot="1" x14ac:dyDescent="0.3">
      <c r="A34" s="301" t="s">
        <v>7</v>
      </c>
      <c r="B34" s="302"/>
      <c r="C34" s="302"/>
      <c r="D34" s="303"/>
      <c r="E34" s="176">
        <f t="shared" ref="E34:V34" si="2">SUM(E29:E32)</f>
        <v>0</v>
      </c>
      <c r="F34" s="176">
        <f t="shared" si="2"/>
        <v>0</v>
      </c>
      <c r="G34" s="176">
        <f t="shared" si="2"/>
        <v>7</v>
      </c>
      <c r="H34" s="176">
        <f t="shared" si="2"/>
        <v>7</v>
      </c>
      <c r="I34" s="176">
        <f t="shared" si="2"/>
        <v>7</v>
      </c>
      <c r="J34" s="176">
        <f t="shared" si="2"/>
        <v>7</v>
      </c>
      <c r="K34" s="176">
        <f t="shared" si="2"/>
        <v>14</v>
      </c>
      <c r="L34" s="176">
        <f t="shared" si="2"/>
        <v>7</v>
      </c>
      <c r="M34" s="176">
        <f t="shared" si="2"/>
        <v>0</v>
      </c>
      <c r="N34" s="176">
        <f t="shared" si="2"/>
        <v>7</v>
      </c>
      <c r="O34" s="176">
        <f t="shared" si="2"/>
        <v>0</v>
      </c>
      <c r="P34" s="176">
        <f t="shared" si="2"/>
        <v>7</v>
      </c>
      <c r="Q34" s="176">
        <f t="shared" si="2"/>
        <v>0</v>
      </c>
      <c r="R34" s="176">
        <f t="shared" si="2"/>
        <v>7</v>
      </c>
      <c r="S34" s="176">
        <f t="shared" si="2"/>
        <v>24</v>
      </c>
      <c r="T34" s="176">
        <f t="shared" si="2"/>
        <v>0</v>
      </c>
      <c r="U34" s="176">
        <f t="shared" si="2"/>
        <v>0</v>
      </c>
      <c r="V34" s="177">
        <f t="shared" si="2"/>
        <v>0</v>
      </c>
      <c r="W34" s="178">
        <f>W29+W30+W32+W33</f>
        <v>102</v>
      </c>
      <c r="X34" s="32"/>
      <c r="Z34" s="12"/>
      <c r="AA34" s="12"/>
      <c r="AB34" s="12"/>
      <c r="AC34" s="12"/>
    </row>
    <row r="35" spans="1:29" s="10" customFormat="1" ht="33" customHeight="1" x14ac:dyDescent="0.25">
      <c r="A35" s="307" t="s">
        <v>27</v>
      </c>
      <c r="B35" s="222" t="s">
        <v>42</v>
      </c>
      <c r="C35" s="223"/>
      <c r="D35" s="224"/>
      <c r="E35" s="228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2"/>
      <c r="W35" s="234"/>
      <c r="X35" s="48"/>
      <c r="Z35" s="12"/>
      <c r="AA35" s="12"/>
      <c r="AB35" s="12"/>
      <c r="AC35" s="12"/>
    </row>
    <row r="36" spans="1:29" s="10" customFormat="1" ht="46.5" customHeight="1" thickBot="1" x14ac:dyDescent="0.3">
      <c r="A36" s="308"/>
      <c r="B36" s="225"/>
      <c r="C36" s="226"/>
      <c r="D36" s="227"/>
      <c r="E36" s="229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3"/>
      <c r="W36" s="235"/>
      <c r="X36" s="48"/>
      <c r="Z36" s="12"/>
      <c r="AA36" s="12"/>
      <c r="AB36" s="12"/>
      <c r="AC36" s="12"/>
    </row>
    <row r="37" spans="1:29" s="10" customFormat="1" ht="27" customHeight="1" thickBot="1" x14ac:dyDescent="0.3">
      <c r="A37" s="244" t="s">
        <v>8</v>
      </c>
      <c r="B37" s="245"/>
      <c r="C37" s="245"/>
      <c r="D37" s="246"/>
      <c r="E37" s="133">
        <f t="shared" ref="E37:U37" si="3">E28+E34</f>
        <v>0</v>
      </c>
      <c r="F37" s="134">
        <f t="shared" si="3"/>
        <v>4</v>
      </c>
      <c r="G37" s="134">
        <f t="shared" si="3"/>
        <v>13</v>
      </c>
      <c r="H37" s="134">
        <f t="shared" si="3"/>
        <v>13</v>
      </c>
      <c r="I37" s="134">
        <f t="shared" si="3"/>
        <v>11</v>
      </c>
      <c r="J37" s="134">
        <f t="shared" si="3"/>
        <v>11</v>
      </c>
      <c r="K37" s="134">
        <f t="shared" si="3"/>
        <v>18</v>
      </c>
      <c r="L37" s="134">
        <f t="shared" si="3"/>
        <v>11</v>
      </c>
      <c r="M37" s="134">
        <f t="shared" si="3"/>
        <v>0</v>
      </c>
      <c r="N37" s="134">
        <f t="shared" si="3"/>
        <v>11</v>
      </c>
      <c r="O37" s="134">
        <f t="shared" si="3"/>
        <v>0</v>
      </c>
      <c r="P37" s="134">
        <f t="shared" si="3"/>
        <v>11</v>
      </c>
      <c r="Q37" s="134">
        <f t="shared" si="3"/>
        <v>0</v>
      </c>
      <c r="R37" s="134">
        <f t="shared" si="3"/>
        <v>11</v>
      </c>
      <c r="S37" s="134">
        <f t="shared" si="3"/>
        <v>28</v>
      </c>
      <c r="T37" s="134">
        <f t="shared" si="3"/>
        <v>0</v>
      </c>
      <c r="U37" s="134">
        <f t="shared" si="3"/>
        <v>0</v>
      </c>
      <c r="V37" s="57">
        <f>V34+V35+V28</f>
        <v>0</v>
      </c>
      <c r="W37" s="151">
        <f>W34+W35+W28</f>
        <v>150</v>
      </c>
      <c r="X37" s="33"/>
      <c r="Z37" s="12"/>
      <c r="AA37" s="12"/>
      <c r="AB37" s="12"/>
      <c r="AC37" s="12"/>
    </row>
    <row r="38" spans="1:29" s="10" customFormat="1" ht="34.5" customHeight="1" x14ac:dyDescent="0.25">
      <c r="A38" s="219" t="s">
        <v>29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1"/>
      <c r="X38" s="65"/>
      <c r="Z38" s="12"/>
      <c r="AA38" s="12"/>
      <c r="AB38" s="12"/>
      <c r="AC38" s="12"/>
    </row>
    <row r="39" spans="1:29" ht="20.25" customHeight="1" thickBot="1" x14ac:dyDescent="0.3">
      <c r="A39" s="250" t="s">
        <v>32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2"/>
      <c r="X39" s="66"/>
    </row>
    <row r="40" spans="1:29" ht="16.5" customHeight="1" x14ac:dyDescent="0.25">
      <c r="A40" s="271" t="s">
        <v>20</v>
      </c>
      <c r="B40" s="272"/>
      <c r="C40" s="272"/>
      <c r="D40" s="272"/>
      <c r="E40" s="266" t="s">
        <v>5</v>
      </c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71" t="s">
        <v>6</v>
      </c>
      <c r="W40" s="317" t="s">
        <v>4</v>
      </c>
      <c r="Y40" s="51"/>
    </row>
    <row r="41" spans="1:29" ht="16.5" customHeight="1" thickBot="1" x14ac:dyDescent="0.3">
      <c r="A41" s="273"/>
      <c r="B41" s="274"/>
      <c r="C41" s="274"/>
      <c r="D41" s="274"/>
      <c r="E41" s="117">
        <v>1</v>
      </c>
      <c r="F41" s="118">
        <v>2</v>
      </c>
      <c r="G41" s="118">
        <v>3</v>
      </c>
      <c r="H41" s="118">
        <v>4</v>
      </c>
      <c r="I41" s="118">
        <v>5</v>
      </c>
      <c r="J41" s="118">
        <v>6</v>
      </c>
      <c r="K41" s="118">
        <v>7</v>
      </c>
      <c r="L41" s="118">
        <v>8</v>
      </c>
      <c r="M41" s="118">
        <v>9</v>
      </c>
      <c r="N41" s="118">
        <v>10</v>
      </c>
      <c r="O41" s="118">
        <v>11</v>
      </c>
      <c r="P41" s="118">
        <v>12</v>
      </c>
      <c r="Q41" s="118">
        <v>13</v>
      </c>
      <c r="R41" s="118">
        <v>14</v>
      </c>
      <c r="S41" s="118">
        <v>15</v>
      </c>
      <c r="T41" s="118">
        <v>16</v>
      </c>
      <c r="U41" s="118">
        <v>17</v>
      </c>
      <c r="V41" s="273"/>
      <c r="W41" s="318"/>
    </row>
    <row r="42" spans="1:29" s="10" customFormat="1" ht="21.75" customHeight="1" thickBot="1" x14ac:dyDescent="0.3">
      <c r="A42" s="216" t="s">
        <v>23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8"/>
      <c r="X42" s="64"/>
      <c r="Z42" s="12"/>
      <c r="AA42" s="12"/>
      <c r="AB42" s="12"/>
      <c r="AC42" s="12"/>
    </row>
    <row r="43" spans="1:29" s="10" customFormat="1" ht="31.5" customHeight="1" x14ac:dyDescent="0.3">
      <c r="A43" s="296" t="s">
        <v>21</v>
      </c>
      <c r="B43" s="247" t="s">
        <v>43</v>
      </c>
      <c r="C43" s="248"/>
      <c r="D43" s="249"/>
      <c r="E43" s="148"/>
      <c r="F43" s="135"/>
      <c r="G43" s="135"/>
      <c r="H43" s="135">
        <v>5</v>
      </c>
      <c r="I43" s="135"/>
      <c r="J43" s="135">
        <v>5</v>
      </c>
      <c r="K43" s="135"/>
      <c r="L43" s="135"/>
      <c r="M43" s="135"/>
      <c r="N43" s="135"/>
      <c r="O43" s="135"/>
      <c r="P43" s="136">
        <v>5</v>
      </c>
      <c r="Q43" s="120"/>
      <c r="R43" s="120">
        <v>5</v>
      </c>
      <c r="S43" s="120"/>
      <c r="T43" s="120"/>
      <c r="U43" s="120"/>
      <c r="V43" s="137"/>
      <c r="W43" s="149">
        <f t="shared" ref="W43:W48" si="4">SUM(E43:V43)</f>
        <v>20</v>
      </c>
      <c r="X43" s="24"/>
      <c r="Y43" s="52"/>
      <c r="Z43" s="12"/>
      <c r="AA43" s="12"/>
      <c r="AB43" s="12"/>
      <c r="AC43" s="52"/>
    </row>
    <row r="44" spans="1:29" s="10" customFormat="1" ht="30" customHeight="1" x14ac:dyDescent="0.3">
      <c r="A44" s="297"/>
      <c r="B44" s="293" t="s">
        <v>52</v>
      </c>
      <c r="C44" s="294"/>
      <c r="D44" s="295"/>
      <c r="E44" s="145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38"/>
      <c r="W44" s="152">
        <f t="shared" si="4"/>
        <v>0</v>
      </c>
      <c r="X44" s="24"/>
      <c r="Y44" s="52"/>
      <c r="Z44" s="12"/>
      <c r="AA44" s="12"/>
      <c r="AB44" s="12"/>
      <c r="AC44" s="52"/>
    </row>
    <row r="45" spans="1:29" s="10" customFormat="1" ht="18.75" customHeight="1" x14ac:dyDescent="0.3">
      <c r="A45" s="297"/>
      <c r="B45" s="239" t="s">
        <v>53</v>
      </c>
      <c r="C45" s="240"/>
      <c r="D45" s="241"/>
      <c r="E45" s="148"/>
      <c r="F45" s="135"/>
      <c r="G45" s="122"/>
      <c r="H45" s="122"/>
      <c r="I45" s="122"/>
      <c r="J45" s="122"/>
      <c r="K45" s="122"/>
      <c r="L45" s="135"/>
      <c r="M45" s="135"/>
      <c r="N45" s="135"/>
      <c r="O45" s="135"/>
      <c r="P45" s="135"/>
      <c r="Q45" s="135"/>
      <c r="R45" s="135"/>
      <c r="S45" s="129"/>
      <c r="T45" s="129"/>
      <c r="U45" s="129"/>
      <c r="V45" s="138"/>
      <c r="W45" s="152">
        <f t="shared" si="4"/>
        <v>0</v>
      </c>
      <c r="X45" s="24"/>
      <c r="Y45" s="52"/>
      <c r="Z45" s="12"/>
      <c r="AA45" s="12"/>
      <c r="AB45" s="12"/>
      <c r="AC45" s="52"/>
    </row>
    <row r="46" spans="1:29" s="10" customFormat="1" ht="18.75" customHeight="1" x14ac:dyDescent="0.3">
      <c r="A46" s="297"/>
      <c r="B46" s="314" t="s">
        <v>44</v>
      </c>
      <c r="C46" s="315"/>
      <c r="D46" s="316"/>
      <c r="E46" s="144"/>
      <c r="F46" s="119"/>
      <c r="G46" s="119"/>
      <c r="H46" s="119"/>
      <c r="I46" s="119"/>
      <c r="J46" s="119"/>
      <c r="K46" s="119">
        <v>10</v>
      </c>
      <c r="L46" s="119"/>
      <c r="M46" s="119"/>
      <c r="N46" s="119"/>
      <c r="O46" s="119"/>
      <c r="P46" s="119"/>
      <c r="Q46" s="119"/>
      <c r="R46" s="119"/>
      <c r="S46" s="129">
        <v>10</v>
      </c>
      <c r="T46" s="129"/>
      <c r="U46" s="129"/>
      <c r="V46" s="138"/>
      <c r="W46" s="152">
        <f>E46+F46+G46+H46+I46++J46+K46+L46+M46+N46+O46+P46+Q46+R46+S46</f>
        <v>20</v>
      </c>
      <c r="X46" s="24"/>
      <c r="Y46" s="52"/>
      <c r="Z46" s="12"/>
      <c r="AA46" s="12"/>
      <c r="AB46" s="12"/>
      <c r="AC46" s="52"/>
    </row>
    <row r="47" spans="1:29" s="10" customFormat="1" ht="18.75" customHeight="1" thickBot="1" x14ac:dyDescent="0.35">
      <c r="A47" s="297"/>
      <c r="B47" s="298" t="s">
        <v>62</v>
      </c>
      <c r="C47" s="299"/>
      <c r="D47" s="300"/>
      <c r="E47" s="144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29">
        <v>20</v>
      </c>
      <c r="T47" s="129"/>
      <c r="U47" s="129"/>
      <c r="V47" s="138"/>
      <c r="W47" s="152">
        <f t="shared" si="4"/>
        <v>20</v>
      </c>
      <c r="X47" s="24"/>
      <c r="Y47" s="52"/>
      <c r="Z47" s="12"/>
      <c r="AA47" s="12"/>
      <c r="AB47" s="12"/>
      <c r="AC47" s="52"/>
    </row>
    <row r="48" spans="1:29" s="10" customFormat="1" ht="29.45" customHeight="1" x14ac:dyDescent="0.25">
      <c r="A48" s="242" t="s">
        <v>17</v>
      </c>
      <c r="B48" s="255" t="s">
        <v>94</v>
      </c>
      <c r="C48" s="256"/>
      <c r="D48" s="257"/>
      <c r="E48" s="253"/>
      <c r="F48" s="207"/>
      <c r="G48" s="207"/>
      <c r="H48" s="207"/>
      <c r="I48" s="207"/>
      <c r="J48" s="207"/>
      <c r="K48" s="207"/>
      <c r="L48" s="207"/>
      <c r="M48" s="209"/>
      <c r="N48" s="207"/>
      <c r="O48" s="207"/>
      <c r="P48" s="207"/>
      <c r="Q48" s="207"/>
      <c r="R48" s="207"/>
      <c r="S48" s="207"/>
      <c r="T48" s="207"/>
      <c r="U48" s="209"/>
      <c r="V48" s="211">
        <v>40</v>
      </c>
      <c r="W48" s="205">
        <f t="shared" si="4"/>
        <v>40</v>
      </c>
      <c r="X48" s="24"/>
      <c r="Y48" s="51"/>
      <c r="AA48" s="12"/>
      <c r="AB48" s="12"/>
      <c r="AC48" s="12"/>
    </row>
    <row r="49" spans="1:29" s="10" customFormat="1" ht="48" customHeight="1" thickBot="1" x14ac:dyDescent="0.3">
      <c r="A49" s="243"/>
      <c r="B49" s="258"/>
      <c r="C49" s="259"/>
      <c r="D49" s="260"/>
      <c r="E49" s="254"/>
      <c r="F49" s="208"/>
      <c r="G49" s="208"/>
      <c r="H49" s="208"/>
      <c r="I49" s="208"/>
      <c r="J49" s="208"/>
      <c r="K49" s="208"/>
      <c r="L49" s="208"/>
      <c r="M49" s="210"/>
      <c r="N49" s="208"/>
      <c r="O49" s="208"/>
      <c r="P49" s="208"/>
      <c r="Q49" s="208"/>
      <c r="R49" s="208"/>
      <c r="S49" s="208"/>
      <c r="T49" s="208"/>
      <c r="U49" s="210"/>
      <c r="V49" s="212"/>
      <c r="W49" s="206"/>
      <c r="X49" s="24"/>
      <c r="Y49" s="53"/>
      <c r="Z49" s="12"/>
      <c r="AA49" s="12"/>
      <c r="AB49" s="12"/>
      <c r="AC49" s="12"/>
    </row>
    <row r="50" spans="1:29" s="10" customFormat="1" ht="18.75" customHeight="1" thickBot="1" x14ac:dyDescent="0.3">
      <c r="A50" s="236" t="s">
        <v>9</v>
      </c>
      <c r="B50" s="237"/>
      <c r="C50" s="237"/>
      <c r="D50" s="238"/>
      <c r="E50" s="139">
        <f>SUM(E43:E49)</f>
        <v>0</v>
      </c>
      <c r="F50" s="140">
        <f t="shared" ref="F50:V50" si="5">SUM(F43:F48)</f>
        <v>0</v>
      </c>
      <c r="G50" s="140">
        <f t="shared" si="5"/>
        <v>0</v>
      </c>
      <c r="H50" s="140">
        <f t="shared" si="5"/>
        <v>5</v>
      </c>
      <c r="I50" s="140">
        <f t="shared" si="5"/>
        <v>0</v>
      </c>
      <c r="J50" s="140">
        <f t="shared" si="5"/>
        <v>5</v>
      </c>
      <c r="K50" s="140">
        <f t="shared" si="5"/>
        <v>10</v>
      </c>
      <c r="L50" s="140">
        <f t="shared" si="5"/>
        <v>0</v>
      </c>
      <c r="M50" s="140">
        <f t="shared" si="5"/>
        <v>0</v>
      </c>
      <c r="N50" s="140">
        <f t="shared" si="5"/>
        <v>0</v>
      </c>
      <c r="O50" s="140">
        <f t="shared" si="5"/>
        <v>0</v>
      </c>
      <c r="P50" s="140">
        <f t="shared" si="5"/>
        <v>5</v>
      </c>
      <c r="Q50" s="140">
        <f t="shared" si="5"/>
        <v>0</v>
      </c>
      <c r="R50" s="140">
        <f t="shared" si="5"/>
        <v>5</v>
      </c>
      <c r="S50" s="140">
        <f t="shared" si="5"/>
        <v>30</v>
      </c>
      <c r="T50" s="140">
        <f t="shared" si="5"/>
        <v>0</v>
      </c>
      <c r="U50" s="140">
        <f t="shared" si="5"/>
        <v>0</v>
      </c>
      <c r="V50" s="153">
        <f t="shared" si="5"/>
        <v>40</v>
      </c>
      <c r="W50" s="154">
        <f>SUM(W43:W48)</f>
        <v>100</v>
      </c>
      <c r="X50" s="32"/>
      <c r="Z50" s="12"/>
      <c r="AA50" s="12"/>
      <c r="AB50" s="12"/>
      <c r="AC50" s="12"/>
    </row>
    <row r="51" spans="1:29" s="10" customFormat="1" ht="21.75" customHeight="1" thickBot="1" x14ac:dyDescent="0.3">
      <c r="A51" s="236" t="s">
        <v>10</v>
      </c>
      <c r="B51" s="237"/>
      <c r="C51" s="237"/>
      <c r="D51" s="238"/>
      <c r="E51" s="139">
        <f>E50</f>
        <v>0</v>
      </c>
      <c r="F51" s="140">
        <f>E51+F50</f>
        <v>0</v>
      </c>
      <c r="G51" s="140">
        <f t="shared" ref="G51:T51" si="6">F51+G50</f>
        <v>0</v>
      </c>
      <c r="H51" s="140">
        <f t="shared" si="6"/>
        <v>5</v>
      </c>
      <c r="I51" s="140">
        <f t="shared" si="6"/>
        <v>5</v>
      </c>
      <c r="J51" s="140">
        <f t="shared" si="6"/>
        <v>10</v>
      </c>
      <c r="K51" s="140">
        <f t="shared" si="6"/>
        <v>20</v>
      </c>
      <c r="L51" s="140">
        <f t="shared" si="6"/>
        <v>20</v>
      </c>
      <c r="M51" s="140">
        <f t="shared" si="6"/>
        <v>20</v>
      </c>
      <c r="N51" s="140">
        <f t="shared" si="6"/>
        <v>20</v>
      </c>
      <c r="O51" s="140">
        <f t="shared" si="6"/>
        <v>20</v>
      </c>
      <c r="P51" s="140">
        <f t="shared" si="6"/>
        <v>25</v>
      </c>
      <c r="Q51" s="140">
        <f t="shared" si="6"/>
        <v>25</v>
      </c>
      <c r="R51" s="140">
        <f t="shared" si="6"/>
        <v>30</v>
      </c>
      <c r="S51" s="140">
        <f t="shared" si="6"/>
        <v>60</v>
      </c>
      <c r="T51" s="140">
        <f t="shared" si="6"/>
        <v>60</v>
      </c>
      <c r="U51" s="140">
        <f>T51+U50</f>
        <v>60</v>
      </c>
      <c r="V51" s="153">
        <f>U51+V50</f>
        <v>100</v>
      </c>
      <c r="W51" s="154">
        <f>W50</f>
        <v>100</v>
      </c>
      <c r="X51" s="32"/>
      <c r="Z51" s="12"/>
      <c r="AA51" s="12"/>
      <c r="AB51" s="12"/>
      <c r="AC51" s="12"/>
    </row>
    <row r="52" spans="1:29" ht="22.5" customHeight="1" x14ac:dyDescent="0.25">
      <c r="A52" s="141" t="s">
        <v>95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 t="s">
        <v>54</v>
      </c>
      <c r="Q52" s="142"/>
      <c r="R52" s="142"/>
      <c r="S52" s="142"/>
      <c r="T52" s="142"/>
      <c r="U52" s="142"/>
      <c r="V52" s="142"/>
      <c r="W52" s="142"/>
      <c r="X52" s="33"/>
    </row>
    <row r="53" spans="1:29" ht="23.25" customHeight="1" x14ac:dyDescent="0.25">
      <c r="A53" s="141" t="s">
        <v>48</v>
      </c>
      <c r="B53" s="142"/>
      <c r="C53" s="142"/>
      <c r="D53" s="142"/>
      <c r="E53" s="142"/>
      <c r="F53" s="142"/>
      <c r="G53" s="142"/>
      <c r="H53" s="142"/>
      <c r="I53" s="143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33"/>
    </row>
    <row r="54" spans="1:29" ht="3.75" customHeight="1" x14ac:dyDescent="0.25"/>
    <row r="55" spans="1:29" ht="15" x14ac:dyDescent="0.25">
      <c r="A55" s="1"/>
      <c r="X55" s="1"/>
    </row>
  </sheetData>
  <mergeCells count="86">
    <mergeCell ref="A16:K16"/>
    <mergeCell ref="B46:D46"/>
    <mergeCell ref="V21:V22"/>
    <mergeCell ref="W21:W22"/>
    <mergeCell ref="W40:W41"/>
    <mergeCell ref="V40:V41"/>
    <mergeCell ref="E40:U40"/>
    <mergeCell ref="T35:T36"/>
    <mergeCell ref="P35:P36"/>
    <mergeCell ref="L35:L36"/>
    <mergeCell ref="M35:M36"/>
    <mergeCell ref="N35:N36"/>
    <mergeCell ref="O35:O36"/>
    <mergeCell ref="Q35:Q36"/>
    <mergeCell ref="R35:R36"/>
    <mergeCell ref="S35:S36"/>
    <mergeCell ref="B44:D44"/>
    <mergeCell ref="A43:A47"/>
    <mergeCell ref="B47:D47"/>
    <mergeCell ref="A40:D41"/>
    <mergeCell ref="A29:A33"/>
    <mergeCell ref="A34:D34"/>
    <mergeCell ref="B32:D32"/>
    <mergeCell ref="B31:D31"/>
    <mergeCell ref="A35:A36"/>
    <mergeCell ref="B33:D33"/>
    <mergeCell ref="A1:W1"/>
    <mergeCell ref="A2:W2"/>
    <mergeCell ref="B24:D24"/>
    <mergeCell ref="E21:U21"/>
    <mergeCell ref="B30:D30"/>
    <mergeCell ref="A21:D22"/>
    <mergeCell ref="A24:A27"/>
    <mergeCell ref="B27:D27"/>
    <mergeCell ref="B29:D29"/>
    <mergeCell ref="A28:D28"/>
    <mergeCell ref="B26:D26"/>
    <mergeCell ref="U14:W14"/>
    <mergeCell ref="B25:D25"/>
    <mergeCell ref="A7:W7"/>
    <mergeCell ref="A8:W8"/>
    <mergeCell ref="A13:K13"/>
    <mergeCell ref="A51:D51"/>
    <mergeCell ref="B45:D45"/>
    <mergeCell ref="A48:A49"/>
    <mergeCell ref="A37:D37"/>
    <mergeCell ref="A50:D50"/>
    <mergeCell ref="B43:D43"/>
    <mergeCell ref="A39:W39"/>
    <mergeCell ref="A42:W42"/>
    <mergeCell ref="E48:E49"/>
    <mergeCell ref="F48:F49"/>
    <mergeCell ref="G48:G49"/>
    <mergeCell ref="M48:M49"/>
    <mergeCell ref="N48:N49"/>
    <mergeCell ref="O48:O49"/>
    <mergeCell ref="P48:P49"/>
    <mergeCell ref="B48:D49"/>
    <mergeCell ref="A9:W9"/>
    <mergeCell ref="A10:W10"/>
    <mergeCell ref="A20:W20"/>
    <mergeCell ref="A23:W23"/>
    <mergeCell ref="A38:W38"/>
    <mergeCell ref="B35:D36"/>
    <mergeCell ref="E35:E36"/>
    <mergeCell ref="F35:F36"/>
    <mergeCell ref="G35:G36"/>
    <mergeCell ref="H35:H36"/>
    <mergeCell ref="I35:I36"/>
    <mergeCell ref="J35:J36"/>
    <mergeCell ref="U35:U36"/>
    <mergeCell ref="V35:V36"/>
    <mergeCell ref="W35:W36"/>
    <mergeCell ref="K35:K36"/>
    <mergeCell ref="H48:H49"/>
    <mergeCell ref="I48:I49"/>
    <mergeCell ref="J48:J49"/>
    <mergeCell ref="K48:K49"/>
    <mergeCell ref="L48:L49"/>
    <mergeCell ref="W48:W49"/>
    <mergeCell ref="Q48:Q49"/>
    <mergeCell ref="R48:R49"/>
    <mergeCell ref="S48:S49"/>
    <mergeCell ref="T48:T49"/>
    <mergeCell ref="U48:U49"/>
    <mergeCell ref="V48:V49"/>
  </mergeCells>
  <phoneticPr fontId="20" type="noConversion"/>
  <pageMargins left="0.43307086614173229" right="0.23622047244094488" top="0.55118110236220474" bottom="0.55118110236220474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view="pageBreakPreview" zoomScale="80" zoomScaleNormal="100" zoomScaleSheetLayoutView="80" workbookViewId="0">
      <selection activeCell="J50" sqref="J50"/>
    </sheetView>
  </sheetViews>
  <sheetFormatPr defaultColWidth="9.140625" defaultRowHeight="15" x14ac:dyDescent="0.25"/>
  <cols>
    <col min="1" max="1" width="6.28515625" style="34" customWidth="1"/>
    <col min="2" max="2" width="4.140625" style="35" customWidth="1"/>
    <col min="3" max="3" width="4.5703125" style="35" customWidth="1"/>
    <col min="4" max="4" width="17.7109375" style="39" customWidth="1"/>
    <col min="5" max="5" width="66.5703125" style="39" customWidth="1"/>
    <col min="6" max="6" width="26.7109375" style="40" customWidth="1"/>
    <col min="7" max="7" width="13.5703125" style="37" customWidth="1"/>
    <col min="8" max="16384" width="9.140625" style="34"/>
  </cols>
  <sheetData>
    <row r="1" spans="1:7" ht="42" customHeight="1" thickBot="1" x14ac:dyDescent="0.3">
      <c r="A1" s="331"/>
      <c r="B1" s="331"/>
      <c r="C1" s="331"/>
      <c r="D1" s="331"/>
      <c r="E1" s="331"/>
      <c r="F1" s="331"/>
      <c r="G1" s="331"/>
    </row>
    <row r="2" spans="1:7" ht="32.25" customHeight="1" x14ac:dyDescent="0.25">
      <c r="A2" s="332" t="s">
        <v>0</v>
      </c>
      <c r="B2" s="334" t="s">
        <v>1</v>
      </c>
      <c r="C2" s="334"/>
      <c r="D2" s="334" t="s">
        <v>18</v>
      </c>
      <c r="E2" s="336"/>
      <c r="F2" s="341" t="s">
        <v>20</v>
      </c>
      <c r="G2" s="343" t="s">
        <v>23</v>
      </c>
    </row>
    <row r="3" spans="1:7" ht="30" customHeight="1" thickBot="1" x14ac:dyDescent="0.3">
      <c r="A3" s="333"/>
      <c r="B3" s="335"/>
      <c r="C3" s="335"/>
      <c r="D3" s="335"/>
      <c r="E3" s="337"/>
      <c r="F3" s="342"/>
      <c r="G3" s="344"/>
    </row>
    <row r="4" spans="1:7" ht="40.5" customHeight="1" thickBot="1" x14ac:dyDescent="0.3">
      <c r="A4" s="338" t="s">
        <v>63</v>
      </c>
      <c r="B4" s="339"/>
      <c r="C4" s="339"/>
      <c r="D4" s="339"/>
      <c r="E4" s="339"/>
      <c r="F4" s="339"/>
      <c r="G4" s="340"/>
    </row>
    <row r="5" spans="1:7" ht="30" customHeight="1" thickBot="1" x14ac:dyDescent="0.3">
      <c r="A5" s="155">
        <v>2</v>
      </c>
      <c r="B5" s="111" t="s">
        <v>24</v>
      </c>
      <c r="C5" s="92">
        <v>4</v>
      </c>
      <c r="D5" s="113" t="s">
        <v>2</v>
      </c>
      <c r="E5" s="167" t="s">
        <v>64</v>
      </c>
      <c r="F5" s="75"/>
      <c r="G5" s="72"/>
    </row>
    <row r="6" spans="1:7" ht="27" customHeight="1" x14ac:dyDescent="0.25">
      <c r="A6" s="319">
        <v>3</v>
      </c>
      <c r="B6" s="328" t="s">
        <v>24</v>
      </c>
      <c r="C6" s="92">
        <v>2</v>
      </c>
      <c r="D6" s="115" t="s">
        <v>2</v>
      </c>
      <c r="E6" s="167" t="s">
        <v>65</v>
      </c>
      <c r="F6" s="81"/>
      <c r="G6" s="72"/>
    </row>
    <row r="7" spans="1:7" ht="86.25" customHeight="1" x14ac:dyDescent="0.25">
      <c r="A7" s="320"/>
      <c r="B7" s="329"/>
      <c r="C7" s="93">
        <v>4</v>
      </c>
      <c r="D7" s="116" t="s">
        <v>3</v>
      </c>
      <c r="E7" s="76" t="s">
        <v>76</v>
      </c>
      <c r="F7" s="82"/>
      <c r="G7" s="73"/>
    </row>
    <row r="8" spans="1:7" ht="53.25" customHeight="1" thickBot="1" x14ac:dyDescent="0.3">
      <c r="A8" s="321"/>
      <c r="B8" s="95" t="s">
        <v>19</v>
      </c>
      <c r="C8" s="96">
        <v>7</v>
      </c>
      <c r="D8" s="114" t="s">
        <v>7</v>
      </c>
      <c r="E8" s="44" t="s">
        <v>75</v>
      </c>
      <c r="F8" s="80"/>
      <c r="G8" s="74"/>
    </row>
    <row r="9" spans="1:7" ht="25.5" customHeight="1" x14ac:dyDescent="0.25">
      <c r="A9" s="319">
        <v>4</v>
      </c>
      <c r="B9" s="328" t="s">
        <v>24</v>
      </c>
      <c r="C9" s="92">
        <v>2</v>
      </c>
      <c r="D9" s="113" t="s">
        <v>2</v>
      </c>
      <c r="E9" s="167" t="s">
        <v>66</v>
      </c>
      <c r="F9" s="81"/>
      <c r="G9" s="72"/>
    </row>
    <row r="10" spans="1:7" ht="37.5" customHeight="1" x14ac:dyDescent="0.25">
      <c r="A10" s="320"/>
      <c r="B10" s="330"/>
      <c r="C10" s="157">
        <v>4</v>
      </c>
      <c r="D10" s="158" t="s">
        <v>3</v>
      </c>
      <c r="E10" s="45" t="s">
        <v>81</v>
      </c>
      <c r="F10" s="82" t="s">
        <v>43</v>
      </c>
      <c r="G10" s="77">
        <v>5</v>
      </c>
    </row>
    <row r="11" spans="1:7" ht="50.25" customHeight="1" thickBot="1" x14ac:dyDescent="0.3">
      <c r="A11" s="321"/>
      <c r="B11" s="95" t="s">
        <v>19</v>
      </c>
      <c r="C11" s="96">
        <v>7</v>
      </c>
      <c r="D11" s="114" t="s">
        <v>7</v>
      </c>
      <c r="E11" s="44" t="s">
        <v>75</v>
      </c>
      <c r="F11" s="80"/>
      <c r="G11" s="74"/>
    </row>
    <row r="12" spans="1:7" ht="40.15" customHeight="1" x14ac:dyDescent="0.25">
      <c r="A12" s="325">
        <v>5</v>
      </c>
      <c r="B12" s="328" t="s">
        <v>24</v>
      </c>
      <c r="C12" s="92">
        <v>2</v>
      </c>
      <c r="D12" s="113" t="s">
        <v>2</v>
      </c>
      <c r="E12" s="168" t="s">
        <v>66</v>
      </c>
      <c r="F12" s="83"/>
      <c r="G12" s="72"/>
    </row>
    <row r="13" spans="1:7" ht="33.6" customHeight="1" x14ac:dyDescent="0.25">
      <c r="A13" s="326"/>
      <c r="B13" s="330"/>
      <c r="C13" s="106">
        <v>2</v>
      </c>
      <c r="D13" s="116" t="s">
        <v>3</v>
      </c>
      <c r="E13" s="76" t="s">
        <v>81</v>
      </c>
      <c r="F13" s="82"/>
      <c r="G13" s="73"/>
    </row>
    <row r="14" spans="1:7" ht="39" customHeight="1" thickBot="1" x14ac:dyDescent="0.3">
      <c r="A14" s="327"/>
      <c r="B14" s="95" t="s">
        <v>19</v>
      </c>
      <c r="C14" s="96">
        <v>7</v>
      </c>
      <c r="D14" s="114" t="s">
        <v>7</v>
      </c>
      <c r="E14" s="84" t="s">
        <v>56</v>
      </c>
      <c r="F14" s="80"/>
      <c r="G14" s="74"/>
    </row>
    <row r="15" spans="1:7" ht="24" customHeight="1" x14ac:dyDescent="0.25">
      <c r="A15" s="325">
        <v>6</v>
      </c>
      <c r="B15" s="328" t="s">
        <v>24</v>
      </c>
      <c r="C15" s="92">
        <v>2</v>
      </c>
      <c r="D15" s="107" t="s">
        <v>2</v>
      </c>
      <c r="E15" s="169" t="s">
        <v>68</v>
      </c>
      <c r="F15" s="81"/>
      <c r="G15" s="72"/>
    </row>
    <row r="16" spans="1:7" ht="45.75" customHeight="1" x14ac:dyDescent="0.25">
      <c r="A16" s="326"/>
      <c r="B16" s="330"/>
      <c r="C16" s="106">
        <v>2</v>
      </c>
      <c r="D16" s="94" t="s">
        <v>3</v>
      </c>
      <c r="E16" s="45" t="s">
        <v>78</v>
      </c>
      <c r="F16" s="82" t="s">
        <v>43</v>
      </c>
      <c r="G16" s="73">
        <v>5</v>
      </c>
    </row>
    <row r="17" spans="1:8" ht="33.75" customHeight="1" thickBot="1" x14ac:dyDescent="0.3">
      <c r="A17" s="327"/>
      <c r="B17" s="95" t="s">
        <v>19</v>
      </c>
      <c r="C17" s="96">
        <v>7</v>
      </c>
      <c r="D17" s="97" t="s">
        <v>7</v>
      </c>
      <c r="E17" s="85" t="s">
        <v>75</v>
      </c>
      <c r="F17" s="46"/>
      <c r="G17" s="74"/>
    </row>
    <row r="18" spans="1:8" ht="24.75" customHeight="1" x14ac:dyDescent="0.25">
      <c r="A18" s="320">
        <v>7</v>
      </c>
      <c r="B18" s="330" t="s">
        <v>24</v>
      </c>
      <c r="C18" s="105">
        <v>2</v>
      </c>
      <c r="D18" s="108" t="s">
        <v>2</v>
      </c>
      <c r="E18" s="170" t="s">
        <v>69</v>
      </c>
      <c r="F18" s="86"/>
      <c r="G18" s="88"/>
    </row>
    <row r="19" spans="1:8" ht="33.75" customHeight="1" thickBot="1" x14ac:dyDescent="0.3">
      <c r="A19" s="352"/>
      <c r="B19" s="347"/>
      <c r="C19" s="106">
        <v>2</v>
      </c>
      <c r="D19" s="109" t="s">
        <v>3</v>
      </c>
      <c r="E19" s="159" t="s">
        <v>79</v>
      </c>
      <c r="F19" s="77" t="s">
        <v>44</v>
      </c>
      <c r="G19" s="77">
        <v>10</v>
      </c>
    </row>
    <row r="20" spans="1:8" ht="33.75" customHeight="1" thickBot="1" x14ac:dyDescent="0.3">
      <c r="A20" s="352"/>
      <c r="B20" s="361" t="s">
        <v>19</v>
      </c>
      <c r="C20" s="193">
        <v>7</v>
      </c>
      <c r="D20" s="194" t="s">
        <v>7</v>
      </c>
      <c r="E20" s="195" t="s">
        <v>105</v>
      </c>
      <c r="F20" s="173"/>
      <c r="G20" s="173"/>
    </row>
    <row r="21" spans="1:8" ht="54" customHeight="1" thickBot="1" x14ac:dyDescent="0.3">
      <c r="A21" s="353"/>
      <c r="B21" s="361"/>
      <c r="C21" s="196">
        <v>7</v>
      </c>
      <c r="D21" s="197" t="s">
        <v>7</v>
      </c>
      <c r="E21" s="198" t="s">
        <v>103</v>
      </c>
      <c r="F21" s="173"/>
      <c r="G21" s="173"/>
      <c r="H21" s="71"/>
    </row>
    <row r="22" spans="1:8" ht="54" customHeight="1" thickBot="1" x14ac:dyDescent="0.3">
      <c r="A22" s="190" t="s">
        <v>67</v>
      </c>
      <c r="B22" s="191"/>
      <c r="C22" s="191"/>
      <c r="D22" s="191"/>
      <c r="E22" s="191"/>
      <c r="F22" s="191"/>
      <c r="G22" s="192"/>
      <c r="H22" s="71"/>
    </row>
    <row r="23" spans="1:8" s="35" customFormat="1" ht="21.75" customHeight="1" x14ac:dyDescent="0.25">
      <c r="A23" s="322">
        <v>8</v>
      </c>
      <c r="B23" s="328" t="s">
        <v>24</v>
      </c>
      <c r="C23" s="92">
        <v>2</v>
      </c>
      <c r="D23" s="107" t="s">
        <v>2</v>
      </c>
      <c r="E23" s="171" t="s">
        <v>70</v>
      </c>
      <c r="F23" s="88"/>
      <c r="G23" s="72"/>
    </row>
    <row r="24" spans="1:8" ht="22.5" customHeight="1" x14ac:dyDescent="0.25">
      <c r="A24" s="323"/>
      <c r="B24" s="330"/>
      <c r="C24" s="355">
        <v>2</v>
      </c>
      <c r="D24" s="380" t="s">
        <v>3</v>
      </c>
      <c r="E24" s="370" t="s">
        <v>80</v>
      </c>
      <c r="F24" s="382"/>
      <c r="G24" s="359"/>
    </row>
    <row r="25" spans="1:8" ht="10.5" customHeight="1" x14ac:dyDescent="0.25">
      <c r="A25" s="323"/>
      <c r="B25" s="354"/>
      <c r="C25" s="356"/>
      <c r="D25" s="381"/>
      <c r="E25" s="371"/>
      <c r="F25" s="360"/>
      <c r="G25" s="360"/>
    </row>
    <row r="26" spans="1:8" s="35" customFormat="1" ht="41.25" customHeight="1" thickBot="1" x14ac:dyDescent="0.3">
      <c r="A26" s="324"/>
      <c r="B26" s="95" t="s">
        <v>19</v>
      </c>
      <c r="C26" s="96">
        <v>7</v>
      </c>
      <c r="D26" s="97" t="s">
        <v>7</v>
      </c>
      <c r="E26" s="44" t="s">
        <v>75</v>
      </c>
      <c r="F26" s="80"/>
      <c r="G26" s="74"/>
    </row>
    <row r="27" spans="1:8" s="35" customFormat="1" ht="35.25" customHeight="1" x14ac:dyDescent="0.25">
      <c r="A27" s="322">
        <v>10</v>
      </c>
      <c r="B27" s="328" t="s">
        <v>24</v>
      </c>
      <c r="C27" s="92">
        <v>2</v>
      </c>
      <c r="D27" s="107" t="s">
        <v>2</v>
      </c>
      <c r="E27" s="172" t="s">
        <v>71</v>
      </c>
      <c r="F27" s="88"/>
      <c r="G27" s="88"/>
    </row>
    <row r="28" spans="1:8" s="35" customFormat="1" ht="38.25" customHeight="1" x14ac:dyDescent="0.25">
      <c r="A28" s="352"/>
      <c r="B28" s="329"/>
      <c r="C28" s="93">
        <v>2</v>
      </c>
      <c r="D28" s="94" t="s">
        <v>3</v>
      </c>
      <c r="E28" s="110" t="s">
        <v>82</v>
      </c>
      <c r="F28" s="82"/>
      <c r="G28" s="82"/>
    </row>
    <row r="29" spans="1:8" s="35" customFormat="1" ht="42.75" customHeight="1" thickBot="1" x14ac:dyDescent="0.3">
      <c r="A29" s="353"/>
      <c r="B29" s="95" t="s">
        <v>19</v>
      </c>
      <c r="C29" s="96">
        <v>7</v>
      </c>
      <c r="D29" s="97" t="s">
        <v>7</v>
      </c>
      <c r="E29" s="89" t="s">
        <v>75</v>
      </c>
      <c r="F29" s="80"/>
      <c r="G29" s="80"/>
    </row>
    <row r="30" spans="1:8" s="35" customFormat="1" ht="36" customHeight="1" x14ac:dyDescent="0.25">
      <c r="A30" s="323">
        <v>12</v>
      </c>
      <c r="B30" s="330" t="s">
        <v>24</v>
      </c>
      <c r="C30" s="105">
        <v>2</v>
      </c>
      <c r="D30" s="108" t="s">
        <v>2</v>
      </c>
      <c r="E30" s="90" t="s">
        <v>72</v>
      </c>
      <c r="F30" s="91"/>
      <c r="G30" s="91"/>
    </row>
    <row r="31" spans="1:8" ht="37.5" customHeight="1" x14ac:dyDescent="0.25">
      <c r="A31" s="352"/>
      <c r="B31" s="329"/>
      <c r="C31" s="93">
        <v>2</v>
      </c>
      <c r="D31" s="94" t="s">
        <v>3</v>
      </c>
      <c r="E31" s="160" t="s">
        <v>84</v>
      </c>
      <c r="F31" s="82" t="s">
        <v>43</v>
      </c>
      <c r="G31" s="82">
        <v>5</v>
      </c>
    </row>
    <row r="32" spans="1:8" ht="34.5" customHeight="1" thickBot="1" x14ac:dyDescent="0.3">
      <c r="A32" s="353"/>
      <c r="B32" s="95" t="s">
        <v>19</v>
      </c>
      <c r="C32" s="96">
        <v>7</v>
      </c>
      <c r="D32" s="97" t="s">
        <v>7</v>
      </c>
      <c r="E32" s="89" t="s">
        <v>75</v>
      </c>
      <c r="F32" s="80"/>
      <c r="G32" s="80"/>
    </row>
    <row r="33" spans="1:7" ht="33.75" customHeight="1" x14ac:dyDescent="0.25">
      <c r="A33" s="322">
        <v>14</v>
      </c>
      <c r="B33" s="328" t="s">
        <v>24</v>
      </c>
      <c r="C33" s="92">
        <v>2</v>
      </c>
      <c r="D33" s="107" t="s">
        <v>2</v>
      </c>
      <c r="E33" s="161" t="s">
        <v>73</v>
      </c>
      <c r="F33" s="163"/>
      <c r="G33" s="77"/>
    </row>
    <row r="34" spans="1:7" ht="31.5" x14ac:dyDescent="0.25">
      <c r="A34" s="323"/>
      <c r="B34" s="329"/>
      <c r="C34" s="93">
        <v>2</v>
      </c>
      <c r="D34" s="94" t="s">
        <v>3</v>
      </c>
      <c r="E34" s="87" t="s">
        <v>83</v>
      </c>
      <c r="F34" s="82" t="s">
        <v>43</v>
      </c>
      <c r="G34" s="82">
        <v>5</v>
      </c>
    </row>
    <row r="35" spans="1:7" ht="32.25" thickBot="1" x14ac:dyDescent="0.3">
      <c r="A35" s="324"/>
      <c r="B35" s="95" t="s">
        <v>19</v>
      </c>
      <c r="C35" s="96">
        <v>7</v>
      </c>
      <c r="D35" s="97" t="s">
        <v>7</v>
      </c>
      <c r="E35" s="44" t="s">
        <v>55</v>
      </c>
      <c r="F35" s="156"/>
      <c r="G35" s="74"/>
    </row>
    <row r="36" spans="1:7" ht="16.5" thickBot="1" x14ac:dyDescent="0.3">
      <c r="A36" s="322">
        <v>15</v>
      </c>
      <c r="B36" s="362" t="s">
        <v>24</v>
      </c>
      <c r="C36" s="165">
        <v>2</v>
      </c>
      <c r="D36" s="164" t="s">
        <v>2</v>
      </c>
      <c r="E36" s="171" t="s">
        <v>74</v>
      </c>
      <c r="F36" s="80"/>
      <c r="G36" s="74"/>
    </row>
    <row r="37" spans="1:7" ht="32.25" thickBot="1" x14ac:dyDescent="0.3">
      <c r="A37" s="323"/>
      <c r="B37" s="363"/>
      <c r="C37" s="372">
        <v>2</v>
      </c>
      <c r="D37" s="374" t="s">
        <v>3</v>
      </c>
      <c r="E37" s="203" t="s">
        <v>79</v>
      </c>
      <c r="F37" s="80" t="s">
        <v>44</v>
      </c>
      <c r="G37" s="80">
        <v>10</v>
      </c>
    </row>
    <row r="38" spans="1:7" ht="16.5" thickBot="1" x14ac:dyDescent="0.3">
      <c r="A38" s="323"/>
      <c r="B38" s="363"/>
      <c r="C38" s="373"/>
      <c r="D38" s="375"/>
      <c r="E38" s="204" t="s">
        <v>107</v>
      </c>
      <c r="F38" s="77" t="s">
        <v>86</v>
      </c>
      <c r="G38" s="77">
        <v>20</v>
      </c>
    </row>
    <row r="39" spans="1:7" ht="29.25" customHeight="1" thickBot="1" x14ac:dyDescent="0.3">
      <c r="A39" s="323"/>
      <c r="B39" s="362" t="s">
        <v>19</v>
      </c>
      <c r="C39" s="166">
        <v>7</v>
      </c>
      <c r="D39" s="365" t="s">
        <v>7</v>
      </c>
      <c r="E39" s="200" t="s">
        <v>106</v>
      </c>
      <c r="F39" s="73"/>
      <c r="G39" s="174"/>
    </row>
    <row r="40" spans="1:7" ht="16.5" thickBot="1" x14ac:dyDescent="0.3">
      <c r="A40" s="323"/>
      <c r="B40" s="363"/>
      <c r="C40" s="201">
        <v>7</v>
      </c>
      <c r="D40" s="366"/>
      <c r="E40" s="202" t="s">
        <v>104</v>
      </c>
      <c r="F40" s="77"/>
      <c r="G40" s="199"/>
    </row>
    <row r="41" spans="1:7" ht="16.5" thickBot="1" x14ac:dyDescent="0.3">
      <c r="A41" s="324"/>
      <c r="B41" s="364"/>
      <c r="C41" s="201">
        <v>10</v>
      </c>
      <c r="D41" s="367"/>
      <c r="E41" s="202" t="s">
        <v>85</v>
      </c>
      <c r="F41" s="77"/>
      <c r="G41" s="199"/>
    </row>
    <row r="42" spans="1:7" ht="69" customHeight="1" thickBot="1" x14ac:dyDescent="0.3">
      <c r="A42" s="376" t="s">
        <v>6</v>
      </c>
      <c r="B42" s="377"/>
      <c r="C42" s="183"/>
      <c r="D42" s="184" t="s">
        <v>89</v>
      </c>
      <c r="E42" s="185" t="s">
        <v>90</v>
      </c>
      <c r="F42" s="357" t="s">
        <v>93</v>
      </c>
      <c r="G42" s="357">
        <v>40</v>
      </c>
    </row>
    <row r="43" spans="1:7" ht="69" customHeight="1" thickBot="1" x14ac:dyDescent="0.3">
      <c r="A43" s="378"/>
      <c r="B43" s="379"/>
      <c r="C43" s="183">
        <v>8</v>
      </c>
      <c r="D43" s="184" t="s">
        <v>88</v>
      </c>
      <c r="E43" s="186" t="s">
        <v>91</v>
      </c>
      <c r="F43" s="358"/>
      <c r="G43" s="358"/>
    </row>
    <row r="44" spans="1:7" ht="69" customHeight="1" thickBot="1" x14ac:dyDescent="0.3">
      <c r="A44" s="378"/>
      <c r="B44" s="379"/>
      <c r="C44" s="187"/>
      <c r="D44" s="184" t="s">
        <v>17</v>
      </c>
      <c r="E44" s="185" t="s">
        <v>92</v>
      </c>
      <c r="F44" s="358"/>
      <c r="G44" s="358"/>
    </row>
    <row r="45" spans="1:7" ht="21" thickBot="1" x14ac:dyDescent="0.3">
      <c r="A45" s="189"/>
      <c r="B45" s="369"/>
      <c r="C45" s="369"/>
      <c r="D45" s="98"/>
      <c r="E45" s="368"/>
      <c r="F45" s="368"/>
      <c r="G45" s="188"/>
    </row>
    <row r="46" spans="1:7" ht="36.75" customHeight="1" thickBot="1" x14ac:dyDescent="0.3">
      <c r="A46" s="78"/>
      <c r="B46" s="348">
        <v>150</v>
      </c>
      <c r="C46" s="349"/>
      <c r="D46" s="350" t="s">
        <v>45</v>
      </c>
      <c r="E46" s="351"/>
      <c r="F46" s="351"/>
      <c r="G46" s="99">
        <f>SUM(G10:G45)</f>
        <v>100</v>
      </c>
    </row>
    <row r="47" spans="1:7" ht="18.75" x14ac:dyDescent="0.25">
      <c r="A47" s="41"/>
      <c r="B47" s="41"/>
      <c r="C47" s="100"/>
      <c r="D47" s="36"/>
      <c r="E47" s="41"/>
      <c r="F47" s="41"/>
      <c r="G47" s="101"/>
    </row>
    <row r="48" spans="1:7" ht="18.75" customHeight="1" x14ac:dyDescent="0.25">
      <c r="A48" s="345" t="s">
        <v>77</v>
      </c>
      <c r="B48" s="346"/>
      <c r="C48" s="346"/>
      <c r="D48" s="346"/>
      <c r="E48" s="346"/>
      <c r="F48" s="42" t="s">
        <v>30</v>
      </c>
      <c r="G48" s="100"/>
    </row>
    <row r="49" spans="1:7" ht="18.75" x14ac:dyDescent="0.25">
      <c r="A49" s="102"/>
      <c r="B49" s="102"/>
      <c r="C49" s="102"/>
      <c r="D49" s="102"/>
      <c r="E49" s="69" t="s">
        <v>15</v>
      </c>
      <c r="F49" s="103"/>
      <c r="G49" s="104"/>
    </row>
    <row r="50" spans="1:7" x14ac:dyDescent="0.25">
      <c r="A50" s="35"/>
      <c r="B50" s="34"/>
      <c r="C50" s="34"/>
      <c r="D50" s="34"/>
      <c r="E50" s="34"/>
      <c r="F50" s="34"/>
      <c r="G50" s="38"/>
    </row>
    <row r="51" spans="1:7" x14ac:dyDescent="0.25">
      <c r="A51" s="35"/>
      <c r="B51" s="34"/>
      <c r="C51" s="34"/>
      <c r="D51" s="34"/>
      <c r="E51" s="34"/>
      <c r="F51" s="34"/>
      <c r="G51" s="38"/>
    </row>
    <row r="52" spans="1:7" x14ac:dyDescent="0.25">
      <c r="A52" s="35"/>
      <c r="B52" s="34"/>
      <c r="C52" s="34"/>
      <c r="D52" s="34"/>
      <c r="E52" s="34"/>
      <c r="F52" s="34"/>
      <c r="G52" s="38"/>
    </row>
    <row r="53" spans="1:7" x14ac:dyDescent="0.25">
      <c r="A53" s="35"/>
      <c r="B53" s="34"/>
      <c r="C53" s="34"/>
      <c r="D53" s="34"/>
      <c r="E53" s="34"/>
      <c r="F53" s="34"/>
      <c r="G53" s="38"/>
    </row>
    <row r="54" spans="1:7" x14ac:dyDescent="0.25">
      <c r="A54" s="35"/>
      <c r="B54" s="34"/>
      <c r="C54" s="34"/>
      <c r="D54" s="34"/>
      <c r="E54" s="34"/>
      <c r="F54" s="34"/>
      <c r="G54" s="38"/>
    </row>
    <row r="55" spans="1:7" x14ac:dyDescent="0.25">
      <c r="A55" s="35"/>
      <c r="B55" s="34"/>
      <c r="C55" s="34"/>
      <c r="D55" s="34"/>
      <c r="E55" s="34"/>
      <c r="F55" s="34"/>
      <c r="G55" s="38"/>
    </row>
    <row r="56" spans="1:7" x14ac:dyDescent="0.25">
      <c r="A56" s="35"/>
      <c r="B56" s="34"/>
      <c r="C56" s="34"/>
      <c r="D56" s="34"/>
      <c r="E56" s="34"/>
      <c r="F56" s="34"/>
      <c r="G56" s="38"/>
    </row>
    <row r="57" spans="1:7" x14ac:dyDescent="0.25">
      <c r="A57" s="35"/>
      <c r="B57" s="34"/>
      <c r="C57" s="34"/>
      <c r="D57" s="34"/>
      <c r="E57" s="34"/>
      <c r="F57" s="34"/>
      <c r="G57" s="38"/>
    </row>
    <row r="58" spans="1:7" x14ac:dyDescent="0.25">
      <c r="A58" s="35"/>
      <c r="B58" s="34"/>
      <c r="C58" s="34"/>
      <c r="D58" s="34"/>
      <c r="E58" s="34"/>
      <c r="F58" s="34"/>
      <c r="G58" s="38"/>
    </row>
  </sheetData>
  <mergeCells count="45">
    <mergeCell ref="G42:G44"/>
    <mergeCell ref="B9:B10"/>
    <mergeCell ref="G24:G25"/>
    <mergeCell ref="B20:B21"/>
    <mergeCell ref="B39:B41"/>
    <mergeCell ref="D39:D41"/>
    <mergeCell ref="E24:E25"/>
    <mergeCell ref="C37:C38"/>
    <mergeCell ref="D37:D38"/>
    <mergeCell ref="A42:B44"/>
    <mergeCell ref="B36:B38"/>
    <mergeCell ref="B33:B34"/>
    <mergeCell ref="D24:D25"/>
    <mergeCell ref="F24:F25"/>
    <mergeCell ref="A36:A41"/>
    <mergeCell ref="A48:E48"/>
    <mergeCell ref="B18:B19"/>
    <mergeCell ref="B46:C46"/>
    <mergeCell ref="D46:F46"/>
    <mergeCell ref="A30:A32"/>
    <mergeCell ref="B30:B31"/>
    <mergeCell ref="A33:A35"/>
    <mergeCell ref="A27:A29"/>
    <mergeCell ref="B27:B28"/>
    <mergeCell ref="B23:B25"/>
    <mergeCell ref="C24:C25"/>
    <mergeCell ref="A18:A21"/>
    <mergeCell ref="F42:F44"/>
    <mergeCell ref="E45:F45"/>
    <mergeCell ref="B45:C45"/>
    <mergeCell ref="A1:G1"/>
    <mergeCell ref="A2:A3"/>
    <mergeCell ref="B2:C3"/>
    <mergeCell ref="D2:E3"/>
    <mergeCell ref="A4:G4"/>
    <mergeCell ref="F2:F3"/>
    <mergeCell ref="G2:G3"/>
    <mergeCell ref="A6:A8"/>
    <mergeCell ref="A23:A26"/>
    <mergeCell ref="A9:A11"/>
    <mergeCell ref="A12:A14"/>
    <mergeCell ref="B6:B7"/>
    <mergeCell ref="B12:B13"/>
    <mergeCell ref="A15:A17"/>
    <mergeCell ref="B15:B16"/>
  </mergeCells>
  <phoneticPr fontId="20" type="noConversion"/>
  <pageMargins left="0.36" right="0.23622047244094491" top="0.6692913385826772" bottom="0.55118110236220474" header="0.31496062992125984" footer="0.31496062992125984"/>
  <pageSetup paperSize="9" scale="4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</vt:lpstr>
      <vt:lpstr>система</vt:lpstr>
      <vt:lpstr>система!Заголовки_для_печати</vt:lpstr>
      <vt:lpstr>система!Область_печати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RAKETA</cp:lastModifiedBy>
  <cp:lastPrinted>2022-08-04T20:15:31Z</cp:lastPrinted>
  <dcterms:created xsi:type="dcterms:W3CDTF">2013-02-12T20:01:14Z</dcterms:created>
  <dcterms:modified xsi:type="dcterms:W3CDTF">2023-09-05T02:44:09Z</dcterms:modified>
</cp:coreProperties>
</file>