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si99\Desktop\тех карти 2024-25 навч. рік\ТК 2 семестр\"/>
    </mc:Choice>
  </mc:AlternateContent>
  <bookViews>
    <workbookView xWindow="0" yWindow="0" windowWidth="28800" windowHeight="12435"/>
  </bookViews>
  <sheets>
    <sheet name="титул" sheetId="4" r:id="rId1"/>
    <sheet name="система" sheetId="1" r:id="rId2"/>
  </sheets>
  <externalReferences>
    <externalReference r:id="rId3"/>
  </externalReferences>
  <definedNames>
    <definedName name="_xlnm.Print_Titles" localSheetId="1">система!$2:$2</definedName>
    <definedName name="_xlnm.Print_Area" localSheetId="1">система!$A$1:$G$80</definedName>
  </definedNames>
  <calcPr calcId="152511"/>
</workbook>
</file>

<file path=xl/calcChain.xml><?xml version="1.0" encoding="utf-8"?>
<calcChain xmlns="http://schemas.openxmlformats.org/spreadsheetml/2006/main">
  <c r="A17" i="4" l="1"/>
  <c r="A18" i="4"/>
  <c r="A19" i="4"/>
  <c r="A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A14" i="4"/>
  <c r="M14" i="4"/>
  <c r="N14" i="4"/>
  <c r="A15" i="4"/>
  <c r="L15" i="4"/>
  <c r="M15" i="4"/>
  <c r="N15" i="4"/>
  <c r="U15" i="4"/>
  <c r="V15" i="4"/>
  <c r="W15" i="4"/>
  <c r="X15" i="4"/>
  <c r="Y15" i="4"/>
  <c r="A16" i="4"/>
  <c r="J16" i="4"/>
  <c r="K16" i="4"/>
  <c r="L16" i="4"/>
  <c r="M16" i="4"/>
  <c r="N16" i="4"/>
  <c r="V16" i="4"/>
  <c r="X16" i="4"/>
  <c r="Y16" i="4"/>
  <c r="L17" i="4"/>
  <c r="M17" i="4"/>
  <c r="D18" i="4"/>
  <c r="E18" i="4"/>
  <c r="F18" i="4"/>
  <c r="G18" i="4"/>
  <c r="H18" i="4"/>
  <c r="I18" i="4"/>
  <c r="J18" i="4"/>
  <c r="K18" i="4"/>
  <c r="M18" i="4"/>
  <c r="N18" i="4"/>
  <c r="O18" i="4"/>
  <c r="P18" i="4"/>
  <c r="Q18" i="4"/>
  <c r="R18" i="4"/>
  <c r="S18" i="4"/>
  <c r="T18" i="4"/>
  <c r="U18" i="4"/>
  <c r="V18" i="4"/>
  <c r="D19" i="4"/>
  <c r="X19" i="4"/>
  <c r="Y19" i="4"/>
  <c r="G73" i="1" l="1"/>
  <c r="G51" i="4"/>
  <c r="H51" i="4"/>
  <c r="I51" i="4"/>
  <c r="J51" i="4"/>
  <c r="K51" i="4"/>
  <c r="L51" i="4"/>
  <c r="M51" i="4"/>
  <c r="N51" i="4"/>
  <c r="O51" i="4"/>
  <c r="P51" i="4"/>
  <c r="R51" i="4"/>
  <c r="S51" i="4"/>
  <c r="Y48" i="4"/>
  <c r="Y35" i="4"/>
  <c r="C75" i="1"/>
  <c r="C76" i="1"/>
  <c r="T34" i="4"/>
  <c r="S34" i="4"/>
  <c r="R34" i="4"/>
  <c r="R36" i="4" s="1"/>
  <c r="Q34" i="4"/>
  <c r="P34" i="4"/>
  <c r="O34" i="4"/>
  <c r="N34" i="4"/>
  <c r="N36" i="4"/>
  <c r="M34" i="4"/>
  <c r="L34" i="4"/>
  <c r="K34" i="4"/>
  <c r="K36" i="4"/>
  <c r="J34" i="4"/>
  <c r="I34" i="4"/>
  <c r="I36" i="4"/>
  <c r="H34" i="4"/>
  <c r="G34" i="4"/>
  <c r="F34" i="4"/>
  <c r="Y34" i="4" s="1"/>
  <c r="E34" i="4"/>
  <c r="E36" i="4"/>
  <c r="T30" i="4"/>
  <c r="T36" i="4"/>
  <c r="Y33" i="4"/>
  <c r="G76" i="1"/>
  <c r="E51" i="4"/>
  <c r="F51" i="4"/>
  <c r="T51" i="4"/>
  <c r="U51" i="4"/>
  <c r="Y49" i="4"/>
  <c r="Y47" i="4"/>
  <c r="Y46" i="4"/>
  <c r="Y45" i="4"/>
  <c r="Y44" i="4"/>
  <c r="Y43" i="4"/>
  <c r="Y42" i="4"/>
  <c r="H30" i="4"/>
  <c r="H36" i="4" s="1"/>
  <c r="I30" i="4"/>
  <c r="M30" i="4"/>
  <c r="M36" i="4"/>
  <c r="R30" i="4"/>
  <c r="N30" i="4"/>
  <c r="S30" i="4"/>
  <c r="S36" i="4" s="1"/>
  <c r="Y28" i="4"/>
  <c r="V34" i="4"/>
  <c r="U34" i="4"/>
  <c r="U36" i="4" s="1"/>
  <c r="Y32" i="4"/>
  <c r="Y31" i="4"/>
  <c r="V30" i="4"/>
  <c r="V36" i="4"/>
  <c r="U30" i="4"/>
  <c r="Q30" i="4"/>
  <c r="Q36" i="4"/>
  <c r="P30" i="4"/>
  <c r="P36" i="4"/>
  <c r="O30" i="4"/>
  <c r="O36" i="4"/>
  <c r="L30" i="4"/>
  <c r="L36" i="4"/>
  <c r="K30" i="4"/>
  <c r="J30" i="4"/>
  <c r="J36" i="4" s="1"/>
  <c r="G30" i="4"/>
  <c r="F30" i="4"/>
  <c r="Y30" i="4" s="1"/>
  <c r="Y36" i="4" s="1"/>
  <c r="E30" i="4"/>
  <c r="Y29" i="4"/>
  <c r="Y27" i="4"/>
  <c r="Y26" i="4"/>
  <c r="Y25" i="4"/>
  <c r="G75" i="1"/>
  <c r="G36" i="4"/>
  <c r="F36" i="4" l="1"/>
</calcChain>
</file>

<file path=xl/sharedStrings.xml><?xml version="1.0" encoding="utf-8"?>
<sst xmlns="http://schemas.openxmlformats.org/spreadsheetml/2006/main" count="240" uniqueCount="109">
  <si>
    <t>Навчальний тиждень</t>
  </si>
  <si>
    <t>Години</t>
  </si>
  <si>
    <t>Лекція</t>
  </si>
  <si>
    <t>Практичне заняття</t>
  </si>
  <si>
    <t xml:space="preserve">Підготовка до занять </t>
  </si>
  <si>
    <t>Презентація</t>
  </si>
  <si>
    <t>з них</t>
  </si>
  <si>
    <t>поточний контроль:</t>
  </si>
  <si>
    <t>підсумковий контроль:</t>
  </si>
  <si>
    <t>S</t>
  </si>
  <si>
    <t>Навчальні тижні</t>
  </si>
  <si>
    <t>Лекції</t>
  </si>
  <si>
    <t>Практичні заняття</t>
  </si>
  <si>
    <t>Лабораторні заняття</t>
  </si>
  <si>
    <t>Самостійна робота</t>
  </si>
  <si>
    <t>Загальний обсяг годин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</si>
  <si>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</si>
  <si>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Колоквіуми</t>
  </si>
  <si>
    <t>ВСЬОГО балів на тиждень</t>
  </si>
  <si>
    <t xml:space="preserve">НАКОПИЧЕННЯ балів </t>
  </si>
  <si>
    <t>Вивчення теоретичного матеріалу</t>
  </si>
  <si>
    <t>Виконання практичних завдань</t>
  </si>
  <si>
    <t>з навчальної дисципліни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</si>
  <si>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</si>
  <si>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</si>
  <si>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</si>
  <si>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</si>
  <si>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</si>
  <si>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Сесія</t>
  </si>
  <si>
    <t>Консультації *</t>
  </si>
  <si>
    <t>Підготовка до екзамену</t>
  </si>
  <si>
    <t>Домашні завдання за темами</t>
  </si>
  <si>
    <t>Перевірка домашніх завдань</t>
  </si>
  <si>
    <t>Опитування за темами</t>
  </si>
  <si>
    <t>Експрес-опитування</t>
  </si>
  <si>
    <t>Колоквіум</t>
  </si>
  <si>
    <t>к</t>
  </si>
  <si>
    <t>Письмова контрольна робота</t>
  </si>
  <si>
    <t>1. РОЗПОДІЛ ГОДИН ЗА ТИЖНЯМИ НАВЧАННЯ</t>
  </si>
  <si>
    <t>Форми організації освітнього процесу</t>
  </si>
  <si>
    <r>
      <t xml:space="preserve">Загальне навантаженння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</si>
  <si>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Навчальні заняття</t>
  </si>
  <si>
    <t>Самостійна робота (СР)</t>
  </si>
  <si>
    <t>Види навчальних занять (НЗ)</t>
  </si>
  <si>
    <t>Підсумко-вий конт-роль (ПК)</t>
  </si>
  <si>
    <t>2. НАКОПИЧУВАННЯ БАЛІВ З НАВЧАЛЬНОЇ ДИСЦИПЛІНИ</t>
  </si>
  <si>
    <t>Творче завдання</t>
  </si>
  <si>
    <t>Тестування</t>
  </si>
  <si>
    <t>Письмові контрольні роботи</t>
  </si>
  <si>
    <t>Кількість балів</t>
  </si>
  <si>
    <t>Підсумко-вий конт-роль</t>
  </si>
  <si>
    <t>Поточний контроль</t>
  </si>
  <si>
    <t>Контрольні заходи</t>
  </si>
  <si>
    <t>НЗ</t>
  </si>
  <si>
    <t>СР</t>
  </si>
  <si>
    <t>годин                                                   Максимальна кількість балів по дисципліні</t>
  </si>
  <si>
    <t xml:space="preserve">                                                       Лектор </t>
  </si>
  <si>
    <t>«____» __________________  20 ___  р.</t>
  </si>
  <si>
    <t>Лабораторна робота</t>
  </si>
  <si>
    <t>Лабораторне заняття</t>
  </si>
  <si>
    <r>
      <t>Тема 2.</t>
    </r>
    <r>
      <rPr>
        <sz val="12"/>
        <color indexed="8"/>
        <rFont val="Times New Roman"/>
        <family val="1"/>
        <charset val="204"/>
      </rPr>
      <t xml:space="preserve"> Види міжнародних контрактів</t>
    </r>
  </si>
  <si>
    <r>
      <t xml:space="preserve">Тема 3. </t>
    </r>
    <r>
      <rPr>
        <sz val="12"/>
        <color indexed="8"/>
        <rFont val="Times New Roman"/>
        <family val="1"/>
        <charset val="204"/>
      </rPr>
      <t>Структура та зміст міжнародних контрактів</t>
    </r>
  </si>
  <si>
    <r>
      <t xml:space="preserve">Тема 5.  </t>
    </r>
    <r>
      <rPr>
        <sz val="12"/>
        <color indexed="8"/>
        <rFont val="Times New Roman"/>
        <family val="1"/>
        <charset val="204"/>
      </rPr>
      <t>Організація виконання міжнародних контрактів купівлі-продажу</t>
    </r>
  </si>
  <si>
    <r>
      <t xml:space="preserve">Тема 6. </t>
    </r>
    <r>
      <rPr>
        <sz val="12"/>
        <color indexed="8"/>
        <rFont val="Times New Roman"/>
        <family val="1"/>
        <charset val="204"/>
      </rPr>
      <t>Поняття про Інкотермс та його застосування у міжнародній практиці</t>
    </r>
  </si>
  <si>
    <r>
      <t xml:space="preserve">Тема 7. </t>
    </r>
    <r>
      <rPr>
        <sz val="12"/>
        <color indexed="8"/>
        <rFont val="Times New Roman"/>
        <family val="1"/>
        <charset val="204"/>
      </rPr>
      <t>Базові умови постачання в ІНКОТЕРМС-2020</t>
    </r>
  </si>
  <si>
    <r>
      <rPr>
        <b/>
        <sz val="12"/>
        <color indexed="8"/>
        <rFont val="Times New Roman"/>
        <family val="1"/>
        <charset val="204"/>
      </rPr>
      <t xml:space="preserve">Тема 8. </t>
    </r>
    <r>
      <rPr>
        <sz val="12"/>
        <color indexed="8"/>
        <rFont val="Times New Roman"/>
        <family val="1"/>
        <charset val="204"/>
      </rPr>
      <t>Валютно-фінансові умови міжнародних контрактів</t>
    </r>
  </si>
  <si>
    <t>Семінарське заняття</t>
  </si>
  <si>
    <t>Тестування
Експрес-опитування</t>
  </si>
  <si>
    <t>Пошук, підбір та огляд літературних джерел за заданою
тематикою, виконання творчих завдань за кожною лекцією</t>
  </si>
  <si>
    <t xml:space="preserve">Пошук, підбір та огляд літературних джерел за заданою
тематикою, виконання творчих завдань за кожною лекцією
</t>
  </si>
  <si>
    <t>2
2</t>
  </si>
  <si>
    <t xml:space="preserve"> Колоквіум</t>
  </si>
  <si>
    <t>іспит</t>
  </si>
  <si>
    <t>Практичне заняття
Лабораторне заняття</t>
  </si>
  <si>
    <t>Ганна  ІВАЩЕНКО</t>
  </si>
  <si>
    <r>
      <t xml:space="preserve">Директор (керівник) навчально-наукового інституту міжнародних відносин </t>
    </r>
    <r>
      <rPr>
        <u/>
        <sz val="11"/>
        <color indexed="8"/>
        <rFont val="Times New Roman"/>
        <family val="1"/>
        <charset val="204"/>
      </rPr>
      <t xml:space="preserve">
Володимир ЧЕРНИШОВ</t>
    </r>
  </si>
  <si>
    <t>семестр: 6</t>
  </si>
  <si>
    <t>6.01.292.010.22.2</t>
  </si>
  <si>
    <t>форма підсумкового контролю: екзамен</t>
  </si>
  <si>
    <t xml:space="preserve">Завідувач кафедри  міжнародних економічних відносин та безпеки бізнесу   ___________________            Ірина ОТЕНКО  </t>
  </si>
  <si>
    <t>Затверджено на засідані кафедри «18» грудня  2024  р.</t>
  </si>
  <si>
    <t>Протокол № 7</t>
  </si>
  <si>
    <r>
      <t xml:space="preserve">      </t>
    </r>
    <r>
      <rPr>
        <sz val="14"/>
        <color indexed="8"/>
        <rFont val="Times New Roman"/>
        <family val="1"/>
        <charset val="204"/>
      </rPr>
      <t>Змістовий модуль 1.</t>
    </r>
    <r>
      <rPr>
        <b/>
        <sz val="14"/>
        <color indexed="8"/>
        <rFont val="Times New Roman"/>
        <family val="1"/>
        <charset val="204"/>
      </rPr>
      <t xml:space="preserve"> Теоретичні основи та практичні аспекти міжнародного консалтингу</t>
    </r>
  </si>
  <si>
    <t>ТЕМА 1. Характеристика та еволюція міжнародного консалтингу
ТЕМА 2. Поняття консалтингової послуги</t>
  </si>
  <si>
    <r>
      <t xml:space="preserve">Семінарське заняття 1 </t>
    </r>
    <r>
      <rPr>
        <sz val="12"/>
        <color indexed="8"/>
        <rFont val="Times New Roman"/>
        <family val="1"/>
        <charset val="204"/>
      </rPr>
      <t>Види та функції управлінського консультування</t>
    </r>
  </si>
  <si>
    <t>Лабораторне заняття 1 Класифікація консалтингових послуг</t>
  </si>
  <si>
    <t>Тема 3. Професійні консалтингові асоціації у світі. Тема 4. Розвиток світового ринку консалтингових послуг</t>
  </si>
  <si>
    <t>Практичне заняття 2. Проблеми розвитку консультування в умовах глобалізації.</t>
  </si>
  <si>
    <t>Лабораторне  заняття 2  Сучасний світовий ринок консалтингових послуг</t>
  </si>
  <si>
    <t>ТЕМА 5. Організаційно-економічні аспекти міжнародної консалтингової діяльності</t>
  </si>
  <si>
    <t>Практичне заняття 3 Особливості послуг міжнародного консультування</t>
  </si>
  <si>
    <t>Лабораторне заняття 3 Ліцензування і сертифікація консалтингової діяльності</t>
  </si>
  <si>
    <t xml:space="preserve">ТЕМА 5. Організаційно-економічні аспекти міжнародної консалтингової діяльності </t>
  </si>
  <si>
    <t>Практичне заняття 4 Ліцензування і сертифікація консалтингової діяльності</t>
  </si>
  <si>
    <r>
      <rPr>
        <b/>
        <sz val="14"/>
        <color indexed="8"/>
        <rFont val="Times New Roman"/>
        <family val="1"/>
        <charset val="204"/>
      </rPr>
      <t>Змістовий модуль 2.</t>
    </r>
    <r>
      <rPr>
        <sz val="14"/>
        <color indexed="8"/>
        <rFont val="Times New Roman"/>
        <family val="1"/>
        <charset val="204"/>
      </rPr>
      <t xml:space="preserve">  Особливості формування міжнародних економічних відносин між консалтинговою агенцією та клієнтською організацією </t>
    </r>
  </si>
  <si>
    <t>Зовнішнє та внутрішнє консультування</t>
  </si>
  <si>
    <t>Лабораторне заняття 4. Баланс очікувань клієнта та консультанта</t>
  </si>
  <si>
    <t>Тема 6. Позиція та роль консультанта у міжнародному консалтинговому процесі. Тема 7. Залучення консультанта до клієнтської організації</t>
  </si>
  <si>
    <t>Практичне заняття 4 Баланс очікувань клієнта та консультанта.
 Кадрова політика міжнародної консалтингової компанії.</t>
  </si>
  <si>
    <t>Лабораторне заняття 5. Кадрова політика міжнародної консалтингової компанії</t>
  </si>
  <si>
    <t xml:space="preserve">Тема 8. Кадрова робота у сфері  міжнародних консалтингових послуг. ТЕМА 9. Технологія міжнародного консалтингу. 
</t>
  </si>
  <si>
    <t>Лабораторне заняття 6 Розробка консалтингового проєкту</t>
  </si>
  <si>
    <t>Вирішення  завдань щодо розробки консалтингового проєкту</t>
  </si>
  <si>
    <t>Практичне  заняття 6. Маркетинг у міжнародному консультуванні</t>
  </si>
  <si>
    <r>
      <rPr>
        <b/>
        <sz val="12"/>
        <color indexed="8"/>
        <rFont val="Times New Roman"/>
        <family val="1"/>
        <charset val="204"/>
      </rPr>
      <t xml:space="preserve">Лабораторне заняття 8. Особливості оплати консультаційних послуг
</t>
    </r>
    <r>
      <rPr>
        <sz val="12"/>
        <color indexed="8"/>
        <rFont val="Times New Roman"/>
        <family val="1"/>
        <charset val="204"/>
      </rPr>
      <t xml:space="preserve">
</t>
    </r>
  </si>
  <si>
    <t xml:space="preserve">Практичне заняття 2 Організаційна культура консалтингової компанії
</t>
  </si>
  <si>
    <t xml:space="preserve">Практичне  заняття 5 Класифікація міжнародних консалтингових проєктів </t>
  </si>
  <si>
    <t>«МІЖНАРОДНИЙ КОНСАЛТИНГ»</t>
  </si>
  <si>
    <t>Екзамен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</si>
</sst>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20"/>
      <color indexed="8"/>
      <name val="Symbol"/>
      <family val="1"/>
      <charset val="2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sz val="11.5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3" fillId="0" borderId="0" xfId="0" applyFont="1" applyAlignment="1"/>
    <xf numFmtId="0" fontId="11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left" vertical="center" wrapText="1"/>
    </xf>
    <xf numFmtId="0" fontId="3" fillId="0" borderId="0" xfId="0" applyFont="1" applyBorder="1"/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right" indent="1"/>
    </xf>
    <xf numFmtId="0" fontId="3" fillId="0" borderId="0" xfId="0" applyFont="1" applyFill="1"/>
    <xf numFmtId="0" fontId="9" fillId="0" borderId="0" xfId="0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indent="1"/>
    </xf>
    <xf numFmtId="0" fontId="26" fillId="0" borderId="0" xfId="0" applyFont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2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7" fillId="0" borderId="0" xfId="0" applyFont="1" applyAlignment="1"/>
    <xf numFmtId="0" fontId="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3" fillId="0" borderId="1" xfId="0" applyFont="1" applyBorder="1"/>
    <xf numFmtId="0" fontId="10" fillId="2" borderId="23" xfId="0" applyFont="1" applyFill="1" applyBorder="1" applyAlignment="1">
      <alignment horizontal="center" vertical="center" textRotation="90" wrapText="1"/>
    </xf>
    <xf numFmtId="0" fontId="30" fillId="3" borderId="1" xfId="0" applyFont="1" applyFill="1" applyBorder="1" applyAlignment="1">
      <alignment horizont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indent="1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textRotation="90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/>
    <xf numFmtId="0" fontId="38" fillId="2" borderId="1" xfId="0" applyFont="1" applyFill="1" applyBorder="1" applyAlignment="1">
      <alignment horizontal="right" vertical="center" textRotation="90" wrapText="1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center" wrapText="1"/>
    </xf>
    <xf numFmtId="0" fontId="3" fillId="0" borderId="25" xfId="0" applyFont="1" applyBorder="1"/>
    <xf numFmtId="164" fontId="5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164" fontId="31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39" fillId="4" borderId="28" xfId="0" applyFont="1" applyFill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>
      <alignment vertical="top" wrapText="1"/>
    </xf>
    <xf numFmtId="0" fontId="40" fillId="0" borderId="0" xfId="0" applyFont="1" applyAlignment="1">
      <alignment horizontal="left" vertical="center" wrapText="1"/>
    </xf>
    <xf numFmtId="0" fontId="41" fillId="0" borderId="29" xfId="0" applyFont="1" applyBorder="1" applyAlignment="1">
      <alignment vertical="top" wrapText="1"/>
    </xf>
    <xf numFmtId="1" fontId="41" fillId="0" borderId="0" xfId="0" applyNumberFormat="1" applyFont="1" applyAlignment="1">
      <alignment horizontal="center" vertical="center" wrapText="1"/>
    </xf>
    <xf numFmtId="9" fontId="40" fillId="0" borderId="0" xfId="1" applyNumberFormat="1" applyFont="1" applyAlignment="1">
      <alignment horizontal="left" vertical="center" wrapText="1" indent="1"/>
    </xf>
    <xf numFmtId="0" fontId="4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justify" vertical="top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30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2" xfId="0" applyFont="1" applyFill="1" applyBorder="1" applyAlignment="1">
      <alignment vertical="center" wrapText="1"/>
    </xf>
    <xf numFmtId="0" fontId="11" fillId="0" borderId="25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top" wrapText="1"/>
    </xf>
    <xf numFmtId="0" fontId="11" fillId="2" borderId="3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0" borderId="2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justify" wrapText="1"/>
    </xf>
    <xf numFmtId="0" fontId="10" fillId="0" borderId="23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justify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justify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" fontId="10" fillId="0" borderId="1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justify" wrapText="1"/>
    </xf>
    <xf numFmtId="0" fontId="10" fillId="0" borderId="2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2" borderId="3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 readingOrder="2"/>
    </xf>
    <xf numFmtId="0" fontId="10" fillId="2" borderId="36" xfId="0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/>
    <xf numFmtId="0" fontId="11" fillId="0" borderId="14" xfId="0" applyFont="1" applyBorder="1" applyAlignment="1">
      <alignment horizontal="justify" vertical="center" wrapText="1" readingOrder="2"/>
    </xf>
    <xf numFmtId="0" fontId="11" fillId="0" borderId="1" xfId="0" applyFont="1" applyBorder="1" applyAlignment="1">
      <alignment horizontal="justify" vertical="center" wrapText="1" readingOrder="2"/>
    </xf>
    <xf numFmtId="0" fontId="11" fillId="0" borderId="0" xfId="0" applyFont="1" applyAlignment="1">
      <alignment horizontal="justify" vertical="center" readingOrder="2"/>
    </xf>
    <xf numFmtId="0" fontId="10" fillId="0" borderId="36" xfId="0" applyFont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textRotation="90" wrapText="1"/>
    </xf>
    <xf numFmtId="1" fontId="10" fillId="0" borderId="36" xfId="0" applyNumberFormat="1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justify" vertical="center" wrapText="1" readingOrder="2"/>
    </xf>
    <xf numFmtId="0" fontId="10" fillId="2" borderId="23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wrapText="1"/>
    </xf>
    <xf numFmtId="0" fontId="11" fillId="0" borderId="14" xfId="0" applyFont="1" applyBorder="1" applyAlignment="1">
      <alignment horizontal="justify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0" fillId="0" borderId="32" xfId="0" applyFont="1" applyBorder="1" applyAlignment="1">
      <alignment horizontal="justify" vertical="justify" wrapText="1"/>
    </xf>
    <xf numFmtId="0" fontId="11" fillId="0" borderId="23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left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justify" vertical="justify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justify" wrapText="1"/>
    </xf>
    <xf numFmtId="0" fontId="10" fillId="0" borderId="4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3" fillId="0" borderId="23" xfId="0" applyFont="1" applyBorder="1"/>
    <xf numFmtId="0" fontId="11" fillId="5" borderId="1" xfId="0" applyFont="1" applyFill="1" applyBorder="1" applyAlignment="1">
      <alignment horizontal="justify" vertical="center" wrapText="1" readingOrder="2"/>
    </xf>
    <xf numFmtId="0" fontId="10" fillId="0" borderId="14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textRotation="90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left" vertical="center" wrapText="1"/>
    </xf>
    <xf numFmtId="0" fontId="11" fillId="5" borderId="32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center"/>
    </xf>
    <xf numFmtId="0" fontId="11" fillId="2" borderId="25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 textRotation="90" wrapText="1"/>
    </xf>
    <xf numFmtId="0" fontId="10" fillId="0" borderId="23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justify" wrapText="1"/>
    </xf>
    <xf numFmtId="0" fontId="10" fillId="5" borderId="14" xfId="0" applyFont="1" applyFill="1" applyBorder="1" applyAlignment="1">
      <alignment vertical="center" wrapText="1"/>
    </xf>
    <xf numFmtId="0" fontId="5" fillId="6" borderId="81" xfId="0" applyFont="1" applyFill="1" applyBorder="1" applyAlignment="1">
      <alignment horizontal="center" vertical="center" wrapText="1"/>
    </xf>
    <xf numFmtId="0" fontId="5" fillId="6" borderId="82" xfId="0" applyFont="1" applyFill="1" applyBorder="1" applyAlignment="1">
      <alignment horizontal="center" vertical="center" wrapText="1"/>
    </xf>
    <xf numFmtId="0" fontId="5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/>
    <xf numFmtId="0" fontId="35" fillId="0" borderId="0" xfId="0" applyFont="1" applyAlignment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75" xfId="0" applyFont="1" applyFill="1" applyBorder="1" applyAlignment="1" applyProtection="1">
      <alignment horizontal="center" vertical="center" wrapText="1"/>
      <protection locked="0"/>
    </xf>
    <xf numFmtId="0" fontId="18" fillId="4" borderId="66" xfId="0" applyFont="1" applyFill="1" applyBorder="1" applyAlignment="1">
      <alignment horizontal="right" vertical="center" wrapText="1"/>
    </xf>
    <xf numFmtId="164" fontId="31" fillId="4" borderId="76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7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1" fillId="0" borderId="46" xfId="0" applyFont="1" applyFill="1" applyBorder="1" applyAlignment="1">
      <alignment horizontal="left" vertical="center" wrapText="1"/>
    </xf>
    <xf numFmtId="0" fontId="35" fillId="0" borderId="46" xfId="0" applyFont="1" applyBorder="1" applyAlignment="1">
      <alignment horizontal="left" vertical="center" wrapText="1"/>
    </xf>
    <xf numFmtId="0" fontId="11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38" fillId="4" borderId="73" xfId="0" applyFont="1" applyFill="1" applyBorder="1" applyAlignment="1">
      <alignment horizontal="center" vertical="center" textRotation="90" wrapText="1"/>
    </xf>
    <xf numFmtId="0" fontId="38" fillId="4" borderId="74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5" fillId="4" borderId="65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left" vertical="center" wrapText="1"/>
    </xf>
    <xf numFmtId="0" fontId="3" fillId="0" borderId="68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left" vertical="center" wrapText="1"/>
    </xf>
    <xf numFmtId="0" fontId="3" fillId="0" borderId="67" xfId="0" applyFont="1" applyFill="1" applyBorder="1" applyAlignment="1" applyProtection="1">
      <alignment horizontal="center" vertical="center" wrapText="1"/>
      <protection locked="0"/>
    </xf>
    <xf numFmtId="0" fontId="3" fillId="0" borderId="69" xfId="0" applyFont="1" applyFill="1" applyBorder="1" applyAlignment="1" applyProtection="1">
      <alignment horizontal="center" vertical="center" wrapText="1"/>
      <protection locked="0"/>
    </xf>
    <xf numFmtId="0" fontId="10" fillId="2" borderId="51" xfId="0" applyFont="1" applyFill="1" applyBorder="1" applyAlignment="1">
      <alignment horizontal="right" vertical="center" wrapText="1" indent="1"/>
    </xf>
    <xf numFmtId="0" fontId="10" fillId="2" borderId="62" xfId="0" applyFont="1" applyFill="1" applyBorder="1" applyAlignment="1">
      <alignment horizontal="right" vertical="center" wrapText="1" indent="1"/>
    </xf>
    <xf numFmtId="0" fontId="10" fillId="2" borderId="63" xfId="0" applyFont="1" applyFill="1" applyBorder="1" applyAlignment="1">
      <alignment horizontal="right" vertical="center" wrapText="1" inden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left" vertical="center" wrapText="1" indent="1"/>
    </xf>
    <xf numFmtId="0" fontId="19" fillId="2" borderId="17" xfId="0" applyFont="1" applyFill="1" applyBorder="1" applyAlignment="1">
      <alignment horizontal="left" vertical="center" wrapText="1" indent="1"/>
    </xf>
    <xf numFmtId="0" fontId="19" fillId="2" borderId="49" xfId="0" applyFont="1" applyFill="1" applyBorder="1" applyAlignment="1">
      <alignment horizontal="left" vertical="center" wrapText="1" indent="1"/>
    </xf>
    <xf numFmtId="0" fontId="3" fillId="0" borderId="70" xfId="0" applyFont="1" applyFill="1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15" fillId="2" borderId="54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1" fillId="0" borderId="7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>
      <alignment vertical="center" wrapText="1"/>
    </xf>
    <xf numFmtId="0" fontId="3" fillId="0" borderId="58" xfId="0" applyFont="1" applyFill="1" applyBorder="1" applyAlignment="1">
      <alignment vertical="center" wrapText="1"/>
    </xf>
    <xf numFmtId="0" fontId="3" fillId="0" borderId="59" xfId="0" applyFont="1" applyFill="1" applyBorder="1" applyAlignment="1">
      <alignment vertical="center" wrapText="1"/>
    </xf>
    <xf numFmtId="0" fontId="3" fillId="0" borderId="32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59" xfId="0" applyFont="1" applyFill="1" applyBorder="1" applyAlignment="1">
      <alignment horizontal="left" vertical="center" wrapText="1"/>
    </xf>
    <xf numFmtId="0" fontId="10" fillId="2" borderId="64" xfId="0" applyFont="1" applyFill="1" applyBorder="1" applyAlignment="1">
      <alignment horizontal="right" vertical="center" wrapText="1" inden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8" fillId="2" borderId="55" xfId="0" applyFont="1" applyFill="1" applyBorder="1" applyAlignment="1">
      <alignment horizontal="center" vertical="center" textRotation="90" wrapText="1"/>
    </xf>
    <xf numFmtId="0" fontId="38" fillId="2" borderId="56" xfId="0" applyFont="1" applyFill="1" applyBorder="1" applyAlignment="1">
      <alignment horizontal="center" vertical="center" textRotation="90" wrapText="1"/>
    </xf>
    <xf numFmtId="0" fontId="38" fillId="2" borderId="16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11" fillId="5" borderId="61" xfId="0" applyFont="1" applyFill="1" applyBorder="1" applyAlignment="1">
      <alignment horizontal="left" vertical="center" wrapText="1" indent="1"/>
    </xf>
    <xf numFmtId="0" fontId="0" fillId="0" borderId="62" xfId="0" applyFont="1" applyBorder="1" applyAlignment="1">
      <alignment horizontal="left" vertical="center" wrapText="1" indent="1"/>
    </xf>
    <xf numFmtId="0" fontId="0" fillId="0" borderId="63" xfId="0" applyFont="1" applyBorder="1" applyAlignment="1">
      <alignment horizontal="left" vertical="center" wrapText="1" indent="1"/>
    </xf>
    <xf numFmtId="0" fontId="5" fillId="5" borderId="61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4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29" fillId="0" borderId="0" xfId="0" applyFont="1" applyAlignment="1"/>
    <xf numFmtId="0" fontId="34" fillId="0" borderId="0" xfId="0" applyFont="1" applyAlignment="1"/>
    <xf numFmtId="0" fontId="12" fillId="0" borderId="0" xfId="0" applyFont="1" applyAlignment="1">
      <alignment vertical="top"/>
    </xf>
    <xf numFmtId="0" fontId="25" fillId="0" borderId="0" xfId="0" applyFont="1" applyAlignment="1"/>
    <xf numFmtId="0" fontId="36" fillId="0" borderId="0" xfId="0" applyFont="1" applyAlignment="1"/>
    <xf numFmtId="0" fontId="37" fillId="2" borderId="5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3" fillId="0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5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1" fontId="10" fillId="0" borderId="23" xfId="0" applyNumberFormat="1" applyFont="1" applyBorder="1" applyAlignment="1">
      <alignment horizontal="center" vertical="center" wrapText="1"/>
    </xf>
    <xf numFmtId="1" fontId="10" fillId="0" borderId="14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textRotation="90" wrapText="1"/>
    </xf>
    <xf numFmtId="0" fontId="10" fillId="0" borderId="36" xfId="0" applyFont="1" applyBorder="1" applyAlignment="1">
      <alignment horizontal="center" vertical="center" textRotation="90" wrapText="1"/>
    </xf>
    <xf numFmtId="0" fontId="35" fillId="0" borderId="36" xfId="0" applyFont="1" applyBorder="1" applyAlignment="1">
      <alignment horizontal="center" vertical="center" textRotation="90" wrapText="1"/>
    </xf>
    <xf numFmtId="0" fontId="35" fillId="0" borderId="1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textRotation="90" wrapText="1"/>
    </xf>
    <xf numFmtId="0" fontId="10" fillId="2" borderId="32" xfId="0" applyFont="1" applyFill="1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0" fillId="0" borderId="0" xfId="0" applyFont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 readingOrder="2"/>
    </xf>
    <xf numFmtId="0" fontId="8" fillId="0" borderId="0" xfId="0" applyFont="1" applyAlignment="1">
      <alignment horizontal="left" vertical="top" wrapText="1"/>
    </xf>
    <xf numFmtId="0" fontId="7" fillId="2" borderId="11" xfId="0" applyFont="1" applyFill="1" applyBorder="1" applyAlignment="1">
      <alignment horizontal="right" vertical="center" wrapText="1" indent="1"/>
    </xf>
    <xf numFmtId="0" fontId="7" fillId="2" borderId="80" xfId="0" applyFont="1" applyFill="1" applyBorder="1" applyAlignment="1">
      <alignment horizontal="right" vertical="center" wrapText="1" indent="1"/>
    </xf>
    <xf numFmtId="0" fontId="8" fillId="0" borderId="29" xfId="0" applyFont="1" applyBorder="1" applyAlignment="1">
      <alignment horizontal="right" vertical="top" wrapText="1"/>
    </xf>
    <xf numFmtId="0" fontId="40" fillId="0" borderId="29" xfId="0" applyFont="1" applyBorder="1" applyAlignment="1">
      <alignment horizontal="right" vertical="top" wrapText="1"/>
    </xf>
    <xf numFmtId="0" fontId="10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35" fillId="0" borderId="32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35" fillId="0" borderId="36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33" fillId="2" borderId="32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2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1" fontId="10" fillId="0" borderId="36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justify" wrapText="1"/>
    </xf>
    <xf numFmtId="0" fontId="35" fillId="0" borderId="1" xfId="0" applyFont="1" applyBorder="1" applyAlignment="1">
      <alignment horizontal="justify" vertical="justify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23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center" vertical="center" textRotation="90" wrapText="1"/>
    </xf>
    <xf numFmtId="0" fontId="28" fillId="0" borderId="14" xfId="0" applyFont="1" applyBorder="1" applyAlignment="1">
      <alignment horizontal="center" vertical="center" textRotation="90" wrapText="1"/>
    </xf>
    <xf numFmtId="0" fontId="33" fillId="2" borderId="23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justify" wrapText="1"/>
    </xf>
    <xf numFmtId="0" fontId="11" fillId="0" borderId="14" xfId="0" applyFont="1" applyBorder="1" applyAlignment="1">
      <alignment horizontal="left" vertical="justify" wrapText="1"/>
    </xf>
    <xf numFmtId="1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28" fillId="0" borderId="2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23" xfId="0" applyFont="1" applyBorder="1" applyAlignment="1">
      <alignment vertical="top" wrapText="1"/>
    </xf>
    <xf numFmtId="0" fontId="33" fillId="0" borderId="14" xfId="0" applyFont="1" applyBorder="1" applyAlignment="1">
      <alignment vertical="top" wrapText="1"/>
    </xf>
    <xf numFmtId="0" fontId="10" fillId="2" borderId="25" xfId="0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35" fillId="0" borderId="17" xfId="0" applyFont="1" applyBorder="1" applyAlignment="1">
      <alignment vertical="center" wrapText="1"/>
    </xf>
    <xf numFmtId="0" fontId="10" fillId="0" borderId="36" xfId="0" applyFont="1" applyFill="1" applyBorder="1" applyAlignment="1">
      <alignment horizontal="justify" vertical="justify" wrapText="1"/>
    </xf>
    <xf numFmtId="0" fontId="11" fillId="0" borderId="14" xfId="0" applyFont="1" applyFill="1" applyBorder="1" applyAlignment="1">
      <alignment horizontal="justify" vertical="justify" wrapText="1"/>
    </xf>
    <xf numFmtId="0" fontId="10" fillId="5" borderId="23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78" xfId="0" applyFont="1" applyBorder="1" applyAlignment="1">
      <alignment horizontal="center" vertical="top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vertical="center" wrapText="1"/>
    </xf>
    <xf numFmtId="0" fontId="35" fillId="0" borderId="77" xfId="0" applyFont="1" applyBorder="1" applyAlignment="1">
      <alignment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justify" wrapText="1"/>
    </xf>
    <xf numFmtId="0" fontId="11" fillId="0" borderId="1" xfId="0" applyFont="1" applyBorder="1" applyAlignment="1">
      <alignment horizontal="left" vertical="justify" wrapText="1"/>
    </xf>
    <xf numFmtId="0" fontId="10" fillId="0" borderId="14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top" wrapText="1"/>
    </xf>
    <xf numFmtId="0" fontId="35" fillId="0" borderId="14" xfId="0" applyFont="1" applyBorder="1" applyAlignment="1">
      <alignment wrapText="1"/>
    </xf>
    <xf numFmtId="0" fontId="11" fillId="0" borderId="23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justify" wrapText="1"/>
    </xf>
    <xf numFmtId="0" fontId="10" fillId="2" borderId="23" xfId="0" applyNumberFormat="1" applyFont="1" applyFill="1" applyBorder="1" applyAlignment="1">
      <alignment horizontal="center" vertical="center" wrapText="1"/>
    </xf>
    <xf numFmtId="0" fontId="10" fillId="2" borderId="36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textRotation="90" wrapText="1"/>
    </xf>
    <xf numFmtId="0" fontId="10" fillId="0" borderId="23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10" fillId="0" borderId="77" xfId="0" applyFont="1" applyBorder="1" applyAlignment="1">
      <alignment horizontal="justify" vertical="justify" wrapText="1"/>
    </xf>
    <xf numFmtId="0" fontId="11" fillId="0" borderId="33" xfId="0" applyFont="1" applyBorder="1" applyAlignment="1">
      <alignment horizontal="justify" vertical="justify" wrapText="1"/>
    </xf>
    <xf numFmtId="0" fontId="11" fillId="2" borderId="30" xfId="0" applyFont="1" applyFill="1" applyBorder="1" applyAlignment="1">
      <alignment horizontal="justify" vertical="justify" wrapText="1"/>
    </xf>
    <xf numFmtId="0" fontId="35" fillId="0" borderId="77" xfId="0" applyFont="1" applyBorder="1" applyAlignment="1">
      <alignment horizontal="justify" vertical="justify" wrapText="1"/>
    </xf>
    <xf numFmtId="0" fontId="11" fillId="0" borderId="14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 readingOrder="2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99/Desktop/&#1090;&#1077;&#1093;%20&#1082;&#1072;&#1088;&#1090;&#1080;%20&#1086;&#1089;&#1110;&#1085;&#1100;%202024%20&#1088;&#1086;&#1082;&#1091;/&#1058;&#1050;%20&#1052;&#1054;&#1052;%20&#1090;&#1072;%20&#1051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истема"/>
    </sheetNames>
    <sheetDataSet>
      <sheetData sheetId="0">
        <row r="14">
          <cell r="A14" t="str">
            <v xml:space="preserve">для здобувачів вищої освіти </v>
          </cell>
        </row>
        <row r="15">
          <cell r="A15" t="str">
            <v>інституту /факультету / відділу Міжнародних відносин</v>
          </cell>
          <cell r="N15" t="str">
            <v>навчальний рік : 2024 - 2025</v>
          </cell>
        </row>
        <row r="16">
          <cell r="A16" t="str">
            <v xml:space="preserve">cпеціальність 292 Міжнародні економічні відносини </v>
          </cell>
          <cell r="N16" t="str">
            <v xml:space="preserve">загальний обяг годин за </v>
          </cell>
        </row>
        <row r="17">
          <cell r="A17" t="str">
            <v>ОПП  Міжнародний бізнес</v>
          </cell>
          <cell r="N17" t="str">
            <v>навчальною дисципліною: 150</v>
          </cell>
        </row>
        <row r="18">
          <cell r="A18" t="str">
            <v>курс (рік навчання) _3_</v>
          </cell>
        </row>
        <row r="19">
          <cell r="A19" t="str">
            <v xml:space="preserve">група  6.01.292.010.21.2 </v>
          </cell>
        </row>
        <row r="20">
          <cell r="A20" t="str">
            <v>кафедра, що викладає: ___________________________</v>
          </cell>
          <cell r="D20" t="str">
            <v>Міжнародних економічних відносин та безпеки бізнесу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showZeros="0" tabSelected="1" view="pageBreakPreview" zoomScaleNormal="100" zoomScaleSheetLayoutView="100" workbookViewId="0">
      <selection activeCell="A11" sqref="A11:Y11"/>
    </sheetView>
  </sheetViews>
  <sheetFormatPr defaultRowHeight="16.5" x14ac:dyDescent="0.25"/>
  <cols>
    <col min="1" max="1" width="6.7109375" style="16" customWidth="1"/>
    <col min="2" max="2" width="12" style="14" customWidth="1"/>
    <col min="3" max="3" width="6.28515625" style="14" customWidth="1"/>
    <col min="4" max="4" width="15.7109375" style="14" customWidth="1"/>
    <col min="5" max="8" width="4.28515625" style="14" customWidth="1"/>
    <col min="9" max="9" width="4.5703125" style="14" customWidth="1"/>
    <col min="10" max="10" width="4.7109375" style="14" customWidth="1"/>
    <col min="11" max="13" width="4.28515625" style="14" customWidth="1"/>
    <col min="14" max="14" width="5.140625" style="14" customWidth="1"/>
    <col min="15" max="18" width="4.28515625" style="14" customWidth="1"/>
    <col min="19" max="19" width="5.5703125" style="14" customWidth="1"/>
    <col min="20" max="20" width="4.28515625" style="14" customWidth="1"/>
    <col min="21" max="21" width="5.28515625" style="14" customWidth="1"/>
    <col min="22" max="22" width="4.28515625" style="14" customWidth="1"/>
    <col min="23" max="23" width="2" style="14" customWidth="1"/>
    <col min="24" max="24" width="0.7109375" style="32" customWidth="1"/>
    <col min="25" max="25" width="6.85546875" style="15" customWidth="1"/>
    <col min="26" max="16384" width="9.140625" style="14"/>
  </cols>
  <sheetData>
    <row r="1" spans="1:26" ht="15.75" customHeight="1" x14ac:dyDescent="0.25">
      <c r="A1" s="304" t="s">
        <v>23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6" ht="19.5" customHeight="1" x14ac:dyDescent="0.3">
      <c r="A2" s="305" t="s">
        <v>24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6" ht="12.6" customHeight="1" x14ac:dyDescent="0.25"/>
    <row r="4" spans="1:26" s="18" customFormat="1" ht="19.149999999999999" customHeight="1" x14ac:dyDescent="0.3">
      <c r="A4" s="33" t="s">
        <v>25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34"/>
      <c r="Y4" s="20"/>
    </row>
    <row r="5" spans="1:26" s="18" customFormat="1" ht="48" customHeight="1" x14ac:dyDescent="0.3">
      <c r="A5" s="309" t="s">
        <v>75</v>
      </c>
      <c r="B5" s="208"/>
      <c r="C5" s="208"/>
      <c r="D5" s="208"/>
      <c r="E5" s="208"/>
      <c r="F5" s="208"/>
      <c r="G5" s="208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34"/>
      <c r="Y5" s="20"/>
    </row>
    <row r="6" spans="1:26" s="18" customFormat="1" ht="14.45" customHeight="1" x14ac:dyDescent="0.3">
      <c r="A6" s="81" t="s">
        <v>57</v>
      </c>
      <c r="B6" s="82"/>
      <c r="C6" s="82"/>
      <c r="D6" s="82"/>
      <c r="E6" s="83"/>
      <c r="F6" s="83"/>
      <c r="G6" s="83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6"/>
      <c r="Y6" s="35"/>
    </row>
    <row r="7" spans="1:26" ht="10.15" customHeight="1" x14ac:dyDescent="0.3">
      <c r="A7" s="84"/>
      <c r="B7" s="85"/>
      <c r="C7" s="85"/>
      <c r="D7" s="85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7"/>
      <c r="Y7" s="31"/>
    </row>
    <row r="8" spans="1:26" ht="26.45" customHeight="1" x14ac:dyDescent="0.45">
      <c r="A8" s="306" t="s">
        <v>26</v>
      </c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</row>
    <row r="9" spans="1:26" ht="21" customHeight="1" x14ac:dyDescent="0.35">
      <c r="A9" s="307" t="s">
        <v>27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</row>
    <row r="10" spans="1:26" ht="23.25" customHeight="1" x14ac:dyDescent="0.25">
      <c r="A10" s="308" t="s">
        <v>22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</row>
    <row r="11" spans="1:26" ht="23.25" customHeight="1" x14ac:dyDescent="0.35">
      <c r="A11" s="294" t="s">
        <v>107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</row>
    <row r="12" spans="1:26" ht="9" customHeight="1" x14ac:dyDescent="0.25"/>
    <row r="13" spans="1:26" s="18" customFormat="1" ht="18" customHeight="1" x14ac:dyDescent="0.25">
      <c r="A13" s="295" t="str">
        <f>[1]титул!A14</f>
        <v xml:space="preserve">для здобувачів вищої освіти 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18">
        <f>[1]титул!L14</f>
        <v>0</v>
      </c>
      <c r="M13" s="19">
        <f>[1]титул!M14</f>
        <v>0</v>
      </c>
      <c r="N13" s="17">
        <f>[1]титул!N14</f>
        <v>0</v>
      </c>
      <c r="O13" s="17">
        <f>[1]титул!O14</f>
        <v>0</v>
      </c>
      <c r="P13" s="17">
        <f>[1]титул!P14</f>
        <v>0</v>
      </c>
      <c r="Q13" s="17">
        <f>[1]титул!Q14</f>
        <v>0</v>
      </c>
      <c r="R13" s="17">
        <f>[1]титул!R14</f>
        <v>0</v>
      </c>
      <c r="S13" s="17">
        <f>[1]титул!S14</f>
        <v>0</v>
      </c>
      <c r="T13" s="18">
        <f>[1]титул!T14</f>
        <v>0</v>
      </c>
      <c r="U13" s="17">
        <f>[1]титул!U14</f>
        <v>0</v>
      </c>
      <c r="V13" s="17">
        <f>[1]титул!V14</f>
        <v>0</v>
      </c>
      <c r="W13" s="17">
        <f>[1]титул!W14</f>
        <v>0</v>
      </c>
      <c r="X13" s="39">
        <f>[1]титул!X14</f>
        <v>0</v>
      </c>
      <c r="Y13" s="17">
        <f>[1]титул!Y14</f>
        <v>0</v>
      </c>
      <c r="Z13" s="19"/>
    </row>
    <row r="14" spans="1:26" s="18" customFormat="1" ht="18.600000000000001" customHeight="1" x14ac:dyDescent="0.25">
      <c r="A14" s="295" t="str">
        <f>[1]титул!A15</f>
        <v>інституту /факультету / відділу Міжнародних відносин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19">
        <f>[1]титул!M15</f>
        <v>0</v>
      </c>
      <c r="N14" s="211" t="str">
        <f>[1]титул!N15</f>
        <v>навчальний рік : 2024 - 2025</v>
      </c>
      <c r="O14" s="208"/>
      <c r="P14" s="208"/>
      <c r="Q14" s="208"/>
      <c r="R14" s="208"/>
      <c r="S14" s="208"/>
      <c r="T14" s="208"/>
      <c r="U14" s="210" t="s">
        <v>76</v>
      </c>
      <c r="V14" s="212"/>
      <c r="W14" s="212"/>
      <c r="X14" s="212"/>
      <c r="Y14" s="212"/>
      <c r="Z14" s="19"/>
    </row>
    <row r="15" spans="1:26" s="18" customFormat="1" ht="18.600000000000001" customHeight="1" x14ac:dyDescent="0.25">
      <c r="A15" s="295" t="str">
        <f>[1]титул!A16</f>
        <v xml:space="preserve">cпеціальність 292 Міжнародні економічні відносини 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68">
        <f>[1]титул!L16</f>
        <v>0</v>
      </c>
      <c r="M15" s="19">
        <f>[1]титул!M16</f>
        <v>0</v>
      </c>
      <c r="N15" s="211" t="str">
        <f>[1]титул!N16</f>
        <v xml:space="preserve">загальний обяг годин за </v>
      </c>
      <c r="O15" s="208"/>
      <c r="P15" s="208"/>
      <c r="Q15" s="208"/>
      <c r="R15" s="208"/>
      <c r="S15" s="208"/>
      <c r="T15" s="208"/>
      <c r="U15" s="29">
        <f>[1]титул!U16</f>
        <v>0</v>
      </c>
      <c r="V15" s="29">
        <f>[1]титул!V16</f>
        <v>0</v>
      </c>
      <c r="W15" s="29">
        <f>[1]титул!W16</f>
        <v>0</v>
      </c>
      <c r="X15" s="40">
        <f>[1]титул!X16</f>
        <v>0</v>
      </c>
      <c r="Y15" s="30">
        <f>[1]титул!Y16</f>
        <v>0</v>
      </c>
      <c r="Z15" s="19"/>
    </row>
    <row r="16" spans="1:26" s="18" customFormat="1" ht="18.600000000000001" customHeight="1" x14ac:dyDescent="0.3">
      <c r="A16" s="295" t="str">
        <f>[1]титул!A17</f>
        <v>ОПП  Міжнародний бізнес</v>
      </c>
      <c r="B16" s="295"/>
      <c r="C16" s="295"/>
      <c r="D16" s="295"/>
      <c r="E16" s="295"/>
      <c r="F16" s="295"/>
      <c r="G16" s="295"/>
      <c r="H16" s="295"/>
      <c r="I16" s="295"/>
      <c r="J16" s="68">
        <f>[1]титул!J17</f>
        <v>0</v>
      </c>
      <c r="K16" s="68">
        <f>[1]титул!K17</f>
        <v>0</v>
      </c>
      <c r="L16" s="18">
        <f>[1]титул!L17</f>
        <v>0</v>
      </c>
      <c r="M16" s="19">
        <f>[1]титул!M17</f>
        <v>0</v>
      </c>
      <c r="N16" s="300" t="str">
        <f>[1]титул!N17</f>
        <v>навчальною дисципліною: 150</v>
      </c>
      <c r="O16" s="208"/>
      <c r="P16" s="208"/>
      <c r="Q16" s="208"/>
      <c r="R16" s="208"/>
      <c r="S16" s="208"/>
      <c r="T16" s="208"/>
      <c r="U16" s="208"/>
      <c r="V16" s="301">
        <f>[1]титул!V17</f>
        <v>0</v>
      </c>
      <c r="W16" s="302"/>
      <c r="X16" s="40">
        <f>[1]титул!X17</f>
        <v>0</v>
      </c>
      <c r="Y16" s="30">
        <f>[1]титул!Y17</f>
        <v>0</v>
      </c>
      <c r="Z16" s="19"/>
    </row>
    <row r="17" spans="1:30" s="18" customFormat="1" ht="17.45" customHeight="1" x14ac:dyDescent="0.25">
      <c r="A17" s="298" t="str">
        <f>[1]титул!A18</f>
        <v>курс (рік навчання) _3_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08"/>
      <c r="L17" s="18">
        <f>[1]титул!L18</f>
        <v>0</v>
      </c>
      <c r="M17" s="19">
        <f>[1]титул!M18</f>
        <v>0</v>
      </c>
      <c r="N17" s="210" t="s">
        <v>78</v>
      </c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19"/>
    </row>
    <row r="18" spans="1:30" s="18" customFormat="1" ht="18" customHeight="1" x14ac:dyDescent="0.25">
      <c r="A18" s="206" t="str">
        <f>[1]титул!A19</f>
        <v xml:space="preserve">група  6.01.292.010.21.2 </v>
      </c>
      <c r="B18" s="213" t="s">
        <v>77</v>
      </c>
      <c r="C18" s="208"/>
      <c r="D18" s="70">
        <f>[1]титул!D19</f>
        <v>0</v>
      </c>
      <c r="E18" s="69">
        <f>[1]титул!E19</f>
        <v>0</v>
      </c>
      <c r="F18" s="71">
        <f>[1]титул!F19</f>
        <v>0</v>
      </c>
      <c r="G18" s="69">
        <f>[1]титул!G19</f>
        <v>0</v>
      </c>
      <c r="H18" s="69">
        <f>[1]титул!H19</f>
        <v>0</v>
      </c>
      <c r="I18" s="69">
        <f>[1]титул!I19</f>
        <v>0</v>
      </c>
      <c r="J18" s="71">
        <f>[1]титул!J19</f>
        <v>0</v>
      </c>
      <c r="K18" s="69">
        <f>[1]титул!K19</f>
        <v>0</v>
      </c>
      <c r="L18" s="38"/>
      <c r="M18" s="19">
        <f>[1]титул!M19</f>
        <v>0</v>
      </c>
      <c r="N18" s="18">
        <f>[1]титул!N19</f>
        <v>0</v>
      </c>
      <c r="O18" s="29">
        <f>[1]титул!O19</f>
        <v>0</v>
      </c>
      <c r="P18" s="29">
        <f>[1]титул!P19</f>
        <v>0</v>
      </c>
      <c r="Q18" s="29">
        <f>[1]титул!Q19</f>
        <v>0</v>
      </c>
      <c r="R18" s="29">
        <f>[1]титул!R19</f>
        <v>0</v>
      </c>
      <c r="S18" s="29">
        <f>[1]титул!S19</f>
        <v>0</v>
      </c>
      <c r="T18" s="29">
        <f>[1]титул!T19</f>
        <v>0</v>
      </c>
      <c r="U18" s="29">
        <f>[1]титул!U19</f>
        <v>0</v>
      </c>
      <c r="V18" s="310">
        <f>[1]титул!V19</f>
        <v>0</v>
      </c>
      <c r="W18" s="310"/>
      <c r="X18" s="310"/>
      <c r="Y18" s="310"/>
      <c r="Z18" s="19"/>
    </row>
    <row r="19" spans="1:30" s="18" customFormat="1" ht="16.149999999999999" customHeight="1" x14ac:dyDescent="0.25">
      <c r="A19" s="207" t="str">
        <f>[1]титул!A20</f>
        <v>кафедра, що викладає: ___________________________</v>
      </c>
      <c r="B19" s="208"/>
      <c r="C19" s="208"/>
      <c r="D19" s="209" t="str">
        <f>[1]титул!D20</f>
        <v>Міжнародних економічних відносин та безпеки бізнесу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41">
        <f>[1]титул!X20</f>
        <v>0</v>
      </c>
      <c r="Y19" s="21">
        <f>[1]титул!Y20</f>
        <v>0</v>
      </c>
      <c r="Z19" s="19"/>
    </row>
    <row r="20" spans="1:30" ht="9.75" customHeight="1" x14ac:dyDescent="0.25"/>
    <row r="21" spans="1:30" ht="24.75" customHeight="1" thickBot="1" x14ac:dyDescent="0.3">
      <c r="A21" s="264" t="s">
        <v>38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</row>
    <row r="22" spans="1:30" ht="16.5" customHeight="1" x14ac:dyDescent="0.25">
      <c r="A22" s="303" t="s">
        <v>39</v>
      </c>
      <c r="B22" s="231"/>
      <c r="C22" s="231"/>
      <c r="D22" s="231"/>
      <c r="E22" s="234" t="s">
        <v>10</v>
      </c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26" t="s">
        <v>28</v>
      </c>
      <c r="W22" s="227"/>
      <c r="Y22" s="261" t="s">
        <v>9</v>
      </c>
    </row>
    <row r="23" spans="1:30" ht="16.5" customHeight="1" thickBot="1" x14ac:dyDescent="0.3">
      <c r="A23" s="232"/>
      <c r="B23" s="233"/>
      <c r="C23" s="233"/>
      <c r="D23" s="233"/>
      <c r="E23" s="42">
        <v>1</v>
      </c>
      <c r="F23" s="43">
        <v>2</v>
      </c>
      <c r="G23" s="43">
        <v>3</v>
      </c>
      <c r="H23" s="43">
        <v>4</v>
      </c>
      <c r="I23" s="43">
        <v>5</v>
      </c>
      <c r="J23" s="43">
        <v>6</v>
      </c>
      <c r="K23" s="43">
        <v>7</v>
      </c>
      <c r="L23" s="43">
        <v>8</v>
      </c>
      <c r="M23" s="43">
        <v>9</v>
      </c>
      <c r="N23" s="43">
        <v>10</v>
      </c>
      <c r="O23" s="43">
        <v>11</v>
      </c>
      <c r="P23" s="43">
        <v>12</v>
      </c>
      <c r="Q23" s="43">
        <v>13</v>
      </c>
      <c r="R23" s="43">
        <v>14</v>
      </c>
      <c r="S23" s="43">
        <v>15</v>
      </c>
      <c r="T23" s="43">
        <v>16</v>
      </c>
      <c r="U23" s="43">
        <v>17</v>
      </c>
      <c r="V23" s="228"/>
      <c r="W23" s="229"/>
      <c r="Y23" s="262"/>
    </row>
    <row r="24" spans="1:30" s="22" customFormat="1" ht="21.75" customHeight="1" thickBot="1" x14ac:dyDescent="0.3">
      <c r="A24" s="245" t="s">
        <v>40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</row>
    <row r="25" spans="1:30" ht="18.75" customHeight="1" x14ac:dyDescent="0.25">
      <c r="A25" s="278" t="s">
        <v>43</v>
      </c>
      <c r="B25" s="311" t="s">
        <v>11</v>
      </c>
      <c r="C25" s="312"/>
      <c r="D25" s="312"/>
      <c r="E25" s="44">
        <v>2</v>
      </c>
      <c r="F25" s="45"/>
      <c r="G25" s="45">
        <v>2</v>
      </c>
      <c r="H25" s="45"/>
      <c r="I25" s="45">
        <v>2</v>
      </c>
      <c r="J25" s="45"/>
      <c r="K25" s="45">
        <v>2</v>
      </c>
      <c r="L25" s="45"/>
      <c r="M25" s="45">
        <v>2</v>
      </c>
      <c r="N25" s="45"/>
      <c r="O25" s="45">
        <v>2</v>
      </c>
      <c r="P25" s="45"/>
      <c r="Q25" s="45"/>
      <c r="R25" s="45"/>
      <c r="S25" s="45"/>
      <c r="T25" s="45"/>
      <c r="U25" s="45"/>
      <c r="V25" s="313"/>
      <c r="W25" s="314"/>
      <c r="Y25" s="46">
        <f t="shared" ref="Y25:Y33" si="0">SUM(E25:X25)</f>
        <v>12</v>
      </c>
      <c r="AA25" s="25"/>
      <c r="AB25" s="25"/>
      <c r="AC25" s="25"/>
    </row>
    <row r="26" spans="1:30" ht="18.75" customHeight="1" x14ac:dyDescent="0.25">
      <c r="A26" s="279"/>
      <c r="B26" s="239" t="s">
        <v>12</v>
      </c>
      <c r="C26" s="272"/>
      <c r="D26" s="272"/>
      <c r="E26" s="47">
        <v>2</v>
      </c>
      <c r="F26" s="27"/>
      <c r="G26" s="27">
        <v>2</v>
      </c>
      <c r="H26" s="27"/>
      <c r="I26" s="27">
        <v>2</v>
      </c>
      <c r="J26" s="27"/>
      <c r="K26" s="27">
        <v>2</v>
      </c>
      <c r="L26" s="27">
        <v>2</v>
      </c>
      <c r="M26" s="27">
        <v>2</v>
      </c>
      <c r="N26" s="27"/>
      <c r="O26" s="27">
        <v>2</v>
      </c>
      <c r="P26" s="27"/>
      <c r="Q26" s="27">
        <v>2</v>
      </c>
      <c r="R26" s="27"/>
      <c r="S26" s="27">
        <v>2</v>
      </c>
      <c r="T26" s="27"/>
      <c r="U26" s="27"/>
      <c r="V26" s="215"/>
      <c r="W26" s="291"/>
      <c r="Y26" s="48">
        <f t="shared" si="0"/>
        <v>18</v>
      </c>
      <c r="AA26" s="25"/>
      <c r="AB26" s="25"/>
      <c r="AC26" s="25"/>
    </row>
    <row r="27" spans="1:30" ht="18.75" customHeight="1" x14ac:dyDescent="0.25">
      <c r="A27" s="279"/>
      <c r="B27" s="239" t="s">
        <v>13</v>
      </c>
      <c r="C27" s="272"/>
      <c r="D27" s="272"/>
      <c r="E27" s="47"/>
      <c r="F27" s="27">
        <v>2</v>
      </c>
      <c r="G27" s="27"/>
      <c r="H27" s="27">
        <v>2</v>
      </c>
      <c r="I27" s="27"/>
      <c r="J27" s="27">
        <v>2</v>
      </c>
      <c r="K27" s="27"/>
      <c r="L27" s="27">
        <v>2</v>
      </c>
      <c r="M27" s="27">
        <v>2</v>
      </c>
      <c r="N27" s="27">
        <v>2</v>
      </c>
      <c r="O27" s="27"/>
      <c r="P27" s="27">
        <v>2</v>
      </c>
      <c r="Q27" s="27">
        <v>2</v>
      </c>
      <c r="R27" s="27">
        <v>2</v>
      </c>
      <c r="S27" s="27"/>
      <c r="T27" s="27"/>
      <c r="U27" s="27"/>
      <c r="V27" s="215"/>
      <c r="W27" s="291"/>
      <c r="Y27" s="48">
        <f t="shared" si="0"/>
        <v>18</v>
      </c>
      <c r="AA27" s="25"/>
      <c r="AB27" s="25"/>
    </row>
    <row r="28" spans="1:30" ht="18.75" customHeight="1" x14ac:dyDescent="0.25">
      <c r="A28" s="279"/>
      <c r="B28" s="272" t="s">
        <v>29</v>
      </c>
      <c r="C28" s="273"/>
      <c r="D28" s="274"/>
      <c r="E28" s="49" t="s">
        <v>36</v>
      </c>
      <c r="F28" s="49" t="s">
        <v>36</v>
      </c>
      <c r="G28" s="49" t="s">
        <v>36</v>
      </c>
      <c r="H28" s="49" t="s">
        <v>36</v>
      </c>
      <c r="I28" s="49" t="s">
        <v>36</v>
      </c>
      <c r="J28" s="49" t="s">
        <v>36</v>
      </c>
      <c r="K28" s="49" t="s">
        <v>36</v>
      </c>
      <c r="L28" s="49" t="s">
        <v>36</v>
      </c>
      <c r="M28" s="49" t="s">
        <v>36</v>
      </c>
      <c r="N28" s="49" t="s">
        <v>36</v>
      </c>
      <c r="O28" s="49" t="s">
        <v>36</v>
      </c>
      <c r="P28" s="49" t="s">
        <v>36</v>
      </c>
      <c r="Q28" s="49" t="s">
        <v>36</v>
      </c>
      <c r="R28" s="49" t="s">
        <v>36</v>
      </c>
      <c r="S28" s="49" t="s">
        <v>36</v>
      </c>
      <c r="T28" s="49"/>
      <c r="U28" s="49"/>
      <c r="V28" s="292"/>
      <c r="W28" s="293"/>
      <c r="Y28" s="48">
        <f t="shared" si="0"/>
        <v>0</v>
      </c>
      <c r="AA28" s="25"/>
      <c r="AB28" s="25"/>
      <c r="AC28" s="25"/>
      <c r="AD28" s="25"/>
    </row>
    <row r="29" spans="1:30" ht="3" customHeight="1" thickBot="1" x14ac:dyDescent="0.3">
      <c r="A29" s="280"/>
      <c r="B29" s="272"/>
      <c r="C29" s="273"/>
      <c r="D29" s="274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215"/>
      <c r="W29" s="291"/>
      <c r="Y29" s="48">
        <f>SUM(E29:X29)</f>
        <v>0</v>
      </c>
      <c r="AA29" s="25"/>
      <c r="AB29" s="25"/>
      <c r="AC29" s="25"/>
      <c r="AD29" s="25"/>
    </row>
    <row r="30" spans="1:30" ht="18.75" customHeight="1" thickBot="1" x14ac:dyDescent="0.3">
      <c r="A30" s="275" t="s">
        <v>41</v>
      </c>
      <c r="B30" s="252"/>
      <c r="C30" s="252"/>
      <c r="D30" s="253"/>
      <c r="E30" s="51">
        <f>SUM(E25:E27)</f>
        <v>4</v>
      </c>
      <c r="F30" s="52">
        <f>SUM(F25:F27)</f>
        <v>2</v>
      </c>
      <c r="G30" s="52">
        <f t="shared" ref="G30:U30" si="1">SUM(G25:G27)</f>
        <v>4</v>
      </c>
      <c r="H30" s="52">
        <f t="shared" si="1"/>
        <v>2</v>
      </c>
      <c r="I30" s="52">
        <f t="shared" si="1"/>
        <v>4</v>
      </c>
      <c r="J30" s="52">
        <f t="shared" si="1"/>
        <v>2</v>
      </c>
      <c r="K30" s="52">
        <f t="shared" si="1"/>
        <v>4</v>
      </c>
      <c r="L30" s="52">
        <f t="shared" si="1"/>
        <v>4</v>
      </c>
      <c r="M30" s="52">
        <f t="shared" si="1"/>
        <v>6</v>
      </c>
      <c r="N30" s="52">
        <f t="shared" si="1"/>
        <v>2</v>
      </c>
      <c r="O30" s="52">
        <f t="shared" si="1"/>
        <v>4</v>
      </c>
      <c r="P30" s="52">
        <f t="shared" si="1"/>
        <v>2</v>
      </c>
      <c r="Q30" s="52">
        <f t="shared" si="1"/>
        <v>4</v>
      </c>
      <c r="R30" s="52">
        <f t="shared" si="1"/>
        <v>2</v>
      </c>
      <c r="S30" s="52">
        <f t="shared" si="1"/>
        <v>2</v>
      </c>
      <c r="T30" s="52">
        <f t="shared" si="1"/>
        <v>0</v>
      </c>
      <c r="U30" s="52">
        <f t="shared" si="1"/>
        <v>0</v>
      </c>
      <c r="V30" s="276">
        <f>SUM(V25:W29)</f>
        <v>0</v>
      </c>
      <c r="W30" s="277"/>
      <c r="X30" s="53"/>
      <c r="Y30" s="54">
        <f>SUM(E30:X30)</f>
        <v>48</v>
      </c>
      <c r="AA30" s="25"/>
      <c r="AB30" s="25"/>
      <c r="AC30" s="25"/>
      <c r="AD30" s="25"/>
    </row>
    <row r="31" spans="1:30" ht="18.75" customHeight="1" x14ac:dyDescent="0.25">
      <c r="A31" s="278" t="s">
        <v>42</v>
      </c>
      <c r="B31" s="281" t="s">
        <v>20</v>
      </c>
      <c r="C31" s="282"/>
      <c r="D31" s="282"/>
      <c r="E31" s="55">
        <v>3</v>
      </c>
      <c r="F31" s="55">
        <v>3</v>
      </c>
      <c r="G31" s="55">
        <v>3</v>
      </c>
      <c r="H31" s="55">
        <v>3</v>
      </c>
      <c r="I31" s="55">
        <v>3</v>
      </c>
      <c r="J31" s="55">
        <v>3</v>
      </c>
      <c r="K31" s="55">
        <v>3</v>
      </c>
      <c r="L31" s="55">
        <v>3</v>
      </c>
      <c r="M31" s="55">
        <v>3</v>
      </c>
      <c r="N31" s="55">
        <v>3</v>
      </c>
      <c r="O31" s="55">
        <v>3</v>
      </c>
      <c r="P31" s="55">
        <v>3</v>
      </c>
      <c r="Q31" s="55">
        <v>3</v>
      </c>
      <c r="R31" s="55">
        <v>3</v>
      </c>
      <c r="S31" s="55">
        <v>3</v>
      </c>
      <c r="T31" s="56"/>
      <c r="U31" s="56"/>
      <c r="V31" s="265"/>
      <c r="W31" s="266"/>
      <c r="Y31" s="57">
        <f t="shared" si="0"/>
        <v>45</v>
      </c>
      <c r="AA31" s="25"/>
      <c r="AB31" s="25"/>
      <c r="AC31" s="25"/>
      <c r="AD31" s="25"/>
    </row>
    <row r="32" spans="1:30" ht="18.75" customHeight="1" x14ac:dyDescent="0.25">
      <c r="A32" s="279"/>
      <c r="B32" s="267" t="s">
        <v>21</v>
      </c>
      <c r="C32" s="268"/>
      <c r="D32" s="269"/>
      <c r="E32" s="47">
        <v>3</v>
      </c>
      <c r="F32" s="47">
        <v>3</v>
      </c>
      <c r="G32" s="47">
        <v>3</v>
      </c>
      <c r="H32" s="27">
        <v>4</v>
      </c>
      <c r="I32" s="27">
        <v>4</v>
      </c>
      <c r="J32" s="27">
        <v>4</v>
      </c>
      <c r="K32" s="27">
        <v>4</v>
      </c>
      <c r="L32" s="27">
        <v>4</v>
      </c>
      <c r="M32" s="27">
        <v>4</v>
      </c>
      <c r="N32" s="27">
        <v>4</v>
      </c>
      <c r="O32" s="27">
        <v>4</v>
      </c>
      <c r="P32" s="27">
        <v>4</v>
      </c>
      <c r="Q32" s="27">
        <v>4</v>
      </c>
      <c r="R32" s="27">
        <v>4</v>
      </c>
      <c r="S32" s="27">
        <v>4</v>
      </c>
      <c r="T32" s="27"/>
      <c r="U32" s="27"/>
      <c r="V32" s="270"/>
      <c r="W32" s="271"/>
      <c r="Y32" s="57">
        <f t="shared" si="0"/>
        <v>57</v>
      </c>
      <c r="AA32" s="25"/>
      <c r="AB32" s="25"/>
      <c r="AC32" s="25"/>
      <c r="AD32" s="25"/>
    </row>
    <row r="33" spans="1:30" ht="18.75" customHeight="1" thickBot="1" x14ac:dyDescent="0.3">
      <c r="A33" s="280"/>
      <c r="B33" s="246" t="s">
        <v>30</v>
      </c>
      <c r="C33" s="247"/>
      <c r="D33" s="248"/>
      <c r="E33" s="58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249"/>
      <c r="W33" s="250"/>
      <c r="Y33" s="60">
        <f t="shared" si="0"/>
        <v>0</v>
      </c>
      <c r="AA33" s="25"/>
      <c r="AB33" s="25"/>
      <c r="AC33" s="25"/>
      <c r="AD33" s="25"/>
    </row>
    <row r="34" spans="1:30" s="22" customFormat="1" ht="18.75" customHeight="1" thickBot="1" x14ac:dyDescent="0.3">
      <c r="A34" s="251" t="s">
        <v>14</v>
      </c>
      <c r="B34" s="252"/>
      <c r="C34" s="252"/>
      <c r="D34" s="253"/>
      <c r="E34" s="61">
        <f t="shared" ref="E34:T34" si="2">SUM(E31:E33)</f>
        <v>6</v>
      </c>
      <c r="F34" s="62">
        <f t="shared" si="2"/>
        <v>6</v>
      </c>
      <c r="G34" s="62">
        <f t="shared" si="2"/>
        <v>6</v>
      </c>
      <c r="H34" s="62">
        <f t="shared" si="2"/>
        <v>7</v>
      </c>
      <c r="I34" s="62">
        <f t="shared" si="2"/>
        <v>7</v>
      </c>
      <c r="J34" s="62">
        <f t="shared" si="2"/>
        <v>7</v>
      </c>
      <c r="K34" s="62">
        <f t="shared" si="2"/>
        <v>7</v>
      </c>
      <c r="L34" s="62">
        <f t="shared" si="2"/>
        <v>7</v>
      </c>
      <c r="M34" s="62">
        <f t="shared" si="2"/>
        <v>7</v>
      </c>
      <c r="N34" s="62">
        <f t="shared" si="2"/>
        <v>7</v>
      </c>
      <c r="O34" s="62">
        <f t="shared" si="2"/>
        <v>7</v>
      </c>
      <c r="P34" s="62">
        <f t="shared" si="2"/>
        <v>7</v>
      </c>
      <c r="Q34" s="62">
        <f t="shared" si="2"/>
        <v>7</v>
      </c>
      <c r="R34" s="62">
        <f t="shared" si="2"/>
        <v>7</v>
      </c>
      <c r="S34" s="62">
        <f t="shared" si="2"/>
        <v>7</v>
      </c>
      <c r="T34" s="62">
        <f t="shared" si="2"/>
        <v>0</v>
      </c>
      <c r="U34" s="62">
        <f>SUM(U31:U33)+U28</f>
        <v>0</v>
      </c>
      <c r="V34" s="254">
        <f>SUM(V31:W33)</f>
        <v>0</v>
      </c>
      <c r="W34" s="255"/>
      <c r="X34" s="63"/>
      <c r="Y34" s="54">
        <f>SUM(E34:X34)</f>
        <v>102</v>
      </c>
      <c r="AA34" s="26"/>
      <c r="AB34" s="26"/>
      <c r="AC34" s="26"/>
      <c r="AD34" s="26"/>
    </row>
    <row r="35" spans="1:30" s="22" customFormat="1" ht="48" customHeight="1" thickBot="1" x14ac:dyDescent="0.3">
      <c r="A35" s="91" t="s">
        <v>44</v>
      </c>
      <c r="B35" s="286" t="s">
        <v>108</v>
      </c>
      <c r="C35" s="287"/>
      <c r="D35" s="288"/>
      <c r="E35" s="88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289"/>
      <c r="W35" s="290"/>
      <c r="X35" s="90"/>
      <c r="Y35" s="54">
        <f>SUM(E35:X35)</f>
        <v>0</v>
      </c>
      <c r="AA35" s="26"/>
      <c r="AB35" s="26"/>
      <c r="AC35" s="26"/>
      <c r="AD35" s="26"/>
    </row>
    <row r="36" spans="1:30" s="22" customFormat="1" ht="27" customHeight="1" thickBot="1" x14ac:dyDescent="0.3">
      <c r="A36" s="256" t="s">
        <v>15</v>
      </c>
      <c r="B36" s="257"/>
      <c r="C36" s="257"/>
      <c r="D36" s="258"/>
      <c r="E36" s="64">
        <f t="shared" ref="E36:U36" si="3">E30+E34</f>
        <v>10</v>
      </c>
      <c r="F36" s="65">
        <f t="shared" si="3"/>
        <v>8</v>
      </c>
      <c r="G36" s="65">
        <f t="shared" si="3"/>
        <v>10</v>
      </c>
      <c r="H36" s="65">
        <f t="shared" si="3"/>
        <v>9</v>
      </c>
      <c r="I36" s="65">
        <f t="shared" si="3"/>
        <v>11</v>
      </c>
      <c r="J36" s="65">
        <f t="shared" si="3"/>
        <v>9</v>
      </c>
      <c r="K36" s="65">
        <f t="shared" si="3"/>
        <v>11</v>
      </c>
      <c r="L36" s="65">
        <f t="shared" si="3"/>
        <v>11</v>
      </c>
      <c r="M36" s="65">
        <f t="shared" si="3"/>
        <v>13</v>
      </c>
      <c r="N36" s="65">
        <f t="shared" si="3"/>
        <v>9</v>
      </c>
      <c r="O36" s="65">
        <f t="shared" si="3"/>
        <v>11</v>
      </c>
      <c r="P36" s="65">
        <f t="shared" si="3"/>
        <v>9</v>
      </c>
      <c r="Q36" s="65">
        <f t="shared" si="3"/>
        <v>11</v>
      </c>
      <c r="R36" s="65">
        <f t="shared" si="3"/>
        <v>9</v>
      </c>
      <c r="S36" s="65">
        <f t="shared" si="3"/>
        <v>9</v>
      </c>
      <c r="T36" s="65">
        <f t="shared" si="3"/>
        <v>0</v>
      </c>
      <c r="U36" s="65">
        <f t="shared" si="3"/>
        <v>0</v>
      </c>
      <c r="V36" s="283">
        <f>V30+V34+V35</f>
        <v>0</v>
      </c>
      <c r="W36" s="284"/>
      <c r="X36" s="66"/>
      <c r="Y36" s="67">
        <f>Y30+Y34+Y35</f>
        <v>150</v>
      </c>
      <c r="AA36" s="26"/>
      <c r="AB36" s="26"/>
      <c r="AC36" s="26"/>
      <c r="AD36" s="26"/>
    </row>
    <row r="37" spans="1:30" s="22" customFormat="1" ht="16.899999999999999" customHeight="1" x14ac:dyDescent="0.25">
      <c r="A37" s="285" t="s">
        <v>16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AA37" s="26"/>
      <c r="AB37" s="26"/>
      <c r="AC37" s="26"/>
      <c r="AD37" s="26"/>
    </row>
    <row r="38" spans="1:30" ht="20.25" customHeight="1" thickBot="1" x14ac:dyDescent="0.3">
      <c r="A38" s="264" t="s">
        <v>45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</row>
    <row r="39" spans="1:30" ht="16.5" customHeight="1" x14ac:dyDescent="0.25">
      <c r="A39" s="230" t="s">
        <v>52</v>
      </c>
      <c r="B39" s="231"/>
      <c r="C39" s="231"/>
      <c r="D39" s="231"/>
      <c r="E39" s="234" t="s">
        <v>10</v>
      </c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26" t="s">
        <v>28</v>
      </c>
      <c r="W39" s="227"/>
      <c r="Y39" s="261" t="s">
        <v>9</v>
      </c>
    </row>
    <row r="40" spans="1:30" ht="16.5" customHeight="1" thickBot="1" x14ac:dyDescent="0.3">
      <c r="A40" s="232"/>
      <c r="B40" s="233"/>
      <c r="C40" s="233"/>
      <c r="D40" s="233"/>
      <c r="E40" s="42">
        <v>1</v>
      </c>
      <c r="F40" s="43">
        <v>2</v>
      </c>
      <c r="G40" s="43">
        <v>3</v>
      </c>
      <c r="H40" s="43">
        <v>4</v>
      </c>
      <c r="I40" s="43">
        <v>5</v>
      </c>
      <c r="J40" s="43">
        <v>6</v>
      </c>
      <c r="K40" s="43">
        <v>7</v>
      </c>
      <c r="L40" s="43">
        <v>8</v>
      </c>
      <c r="M40" s="43">
        <v>9</v>
      </c>
      <c r="N40" s="43">
        <v>10</v>
      </c>
      <c r="O40" s="43">
        <v>11</v>
      </c>
      <c r="P40" s="43">
        <v>12</v>
      </c>
      <c r="Q40" s="43">
        <v>13</v>
      </c>
      <c r="R40" s="43">
        <v>14</v>
      </c>
      <c r="S40" s="43">
        <v>15</v>
      </c>
      <c r="T40" s="43">
        <v>16</v>
      </c>
      <c r="U40" s="43">
        <v>17</v>
      </c>
      <c r="V40" s="228"/>
      <c r="W40" s="229"/>
      <c r="Y40" s="262"/>
    </row>
    <row r="41" spans="1:30" s="22" customFormat="1" ht="21.75" customHeight="1" thickBot="1" x14ac:dyDescent="0.3">
      <c r="A41" s="245" t="s">
        <v>49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AA41" s="26"/>
      <c r="AB41" s="26"/>
      <c r="AC41" s="26"/>
      <c r="AD41" s="26"/>
    </row>
    <row r="42" spans="1:30" s="22" customFormat="1" ht="18.75" customHeight="1" thickBot="1" x14ac:dyDescent="0.3">
      <c r="A42" s="237" t="s">
        <v>51</v>
      </c>
      <c r="B42" s="239" t="s">
        <v>47</v>
      </c>
      <c r="C42" s="239"/>
      <c r="D42" s="239"/>
      <c r="E42" s="96"/>
      <c r="F42" s="96"/>
      <c r="G42" s="96"/>
      <c r="H42" s="96"/>
      <c r="I42" s="96"/>
      <c r="J42" s="96"/>
      <c r="K42" s="96"/>
      <c r="L42" s="96">
        <v>6</v>
      </c>
      <c r="M42" s="96"/>
      <c r="N42" s="97"/>
      <c r="O42" s="96"/>
      <c r="P42" s="96"/>
      <c r="Q42" s="96">
        <v>6</v>
      </c>
      <c r="R42" s="96"/>
      <c r="S42" s="96"/>
      <c r="T42" s="79"/>
      <c r="U42" s="27"/>
      <c r="V42" s="215"/>
      <c r="W42" s="215"/>
      <c r="X42" s="14"/>
      <c r="Y42" s="72">
        <f t="shared" ref="Y42:Y49" si="4">SUM(E42:X42)</f>
        <v>12</v>
      </c>
      <c r="AA42" s="26"/>
      <c r="AB42" s="26"/>
      <c r="AC42" s="26"/>
      <c r="AD42" s="26"/>
    </row>
    <row r="43" spans="1:30" s="22" customFormat="1" ht="18.75" customHeight="1" thickBot="1" x14ac:dyDescent="0.3">
      <c r="A43" s="238"/>
      <c r="B43" s="263" t="s">
        <v>33</v>
      </c>
      <c r="C43" s="263"/>
      <c r="D43" s="263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>
        <v>5</v>
      </c>
      <c r="P43" s="27"/>
      <c r="Q43" s="27"/>
      <c r="R43" s="27"/>
      <c r="S43" s="27"/>
      <c r="T43" s="27"/>
      <c r="U43" s="27"/>
      <c r="V43" s="215"/>
      <c r="W43" s="215"/>
      <c r="X43" s="14"/>
      <c r="Y43" s="73">
        <f t="shared" si="4"/>
        <v>5</v>
      </c>
      <c r="AA43" s="26"/>
      <c r="AB43" s="26"/>
      <c r="AC43" s="26"/>
      <c r="AD43" s="26"/>
    </row>
    <row r="44" spans="1:30" s="22" customFormat="1" ht="18.75" customHeight="1" thickBot="1" x14ac:dyDescent="0.3">
      <c r="A44" s="238"/>
      <c r="B44" s="263" t="s">
        <v>31</v>
      </c>
      <c r="C44" s="263"/>
      <c r="D44" s="263"/>
      <c r="E44" s="27"/>
      <c r="F44" s="27"/>
      <c r="G44" s="96"/>
      <c r="H44" s="96"/>
      <c r="I44" s="96"/>
      <c r="J44" s="96"/>
      <c r="K44" s="96"/>
      <c r="L44" s="96"/>
      <c r="M44" s="96">
        <v>6</v>
      </c>
      <c r="N44" s="96"/>
      <c r="O44" s="96"/>
      <c r="P44" s="96"/>
      <c r="Q44" s="96"/>
      <c r="R44" s="96"/>
      <c r="S44" s="96"/>
      <c r="T44" s="79"/>
      <c r="U44" s="27"/>
      <c r="V44" s="215"/>
      <c r="W44" s="215"/>
      <c r="X44" s="14"/>
      <c r="Y44" s="74">
        <f t="shared" si="4"/>
        <v>6</v>
      </c>
      <c r="AA44" s="26"/>
      <c r="AB44" s="26"/>
      <c r="AC44" s="26"/>
      <c r="AD44" s="26"/>
    </row>
    <row r="45" spans="1:30" s="22" customFormat="1" ht="18.75" customHeight="1" thickBot="1" x14ac:dyDescent="0.3">
      <c r="A45" s="238"/>
      <c r="B45" s="236" t="s">
        <v>46</v>
      </c>
      <c r="C45" s="236"/>
      <c r="D45" s="23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77"/>
      <c r="U45" s="27"/>
      <c r="V45" s="215"/>
      <c r="W45" s="215"/>
      <c r="X45" s="14"/>
      <c r="Y45" s="73">
        <f t="shared" si="4"/>
        <v>0</v>
      </c>
      <c r="AA45" s="26"/>
      <c r="AB45" s="26"/>
      <c r="AC45" s="26"/>
      <c r="AD45" s="26"/>
    </row>
    <row r="46" spans="1:30" s="22" customFormat="1" ht="18.75" customHeight="1" thickBot="1" x14ac:dyDescent="0.3">
      <c r="A46" s="238"/>
      <c r="B46" s="236" t="s">
        <v>5</v>
      </c>
      <c r="C46" s="236"/>
      <c r="D46" s="236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>
        <v>5</v>
      </c>
      <c r="R46" s="27"/>
      <c r="S46" s="27"/>
      <c r="T46" s="77"/>
      <c r="U46" s="27"/>
      <c r="V46" s="215"/>
      <c r="W46" s="215"/>
      <c r="X46" s="14"/>
      <c r="Y46" s="73">
        <f t="shared" si="4"/>
        <v>5</v>
      </c>
      <c r="AA46" s="26"/>
      <c r="AB46" s="26"/>
      <c r="AC46" s="26"/>
      <c r="AD46" s="26"/>
    </row>
    <row r="47" spans="1:30" s="22" customFormat="1" ht="18.75" customHeight="1" thickBot="1" x14ac:dyDescent="0.3">
      <c r="A47" s="238"/>
      <c r="B47" s="236" t="s">
        <v>48</v>
      </c>
      <c r="C47" s="236"/>
      <c r="D47" s="236"/>
      <c r="E47" s="27"/>
      <c r="F47" s="27"/>
      <c r="G47" s="77"/>
      <c r="H47" s="27"/>
      <c r="I47" s="27">
        <v>5</v>
      </c>
      <c r="J47" s="27"/>
      <c r="K47" s="27"/>
      <c r="L47" s="77"/>
      <c r="M47" s="77"/>
      <c r="N47" s="77"/>
      <c r="O47" s="27"/>
      <c r="P47" s="27"/>
      <c r="Q47" s="77"/>
      <c r="R47" s="77"/>
      <c r="S47" s="77"/>
      <c r="T47" s="27"/>
      <c r="U47" s="27"/>
      <c r="V47" s="215"/>
      <c r="W47" s="215"/>
      <c r="X47" s="14"/>
      <c r="Y47" s="73">
        <f t="shared" si="4"/>
        <v>5</v>
      </c>
      <c r="AA47" s="26"/>
      <c r="AB47" s="26"/>
      <c r="AC47" s="26"/>
      <c r="AD47" s="26"/>
    </row>
    <row r="48" spans="1:30" s="22" customFormat="1" ht="18.75" customHeight="1" thickBot="1" x14ac:dyDescent="0.3">
      <c r="A48" s="238"/>
      <c r="B48" s="240" t="s">
        <v>58</v>
      </c>
      <c r="C48" s="241"/>
      <c r="D48" s="242"/>
      <c r="E48" s="92"/>
      <c r="F48" s="92"/>
      <c r="G48" s="186"/>
      <c r="H48" s="92">
        <v>5</v>
      </c>
      <c r="I48" s="92"/>
      <c r="J48" s="92"/>
      <c r="K48" s="92"/>
      <c r="L48" s="196"/>
      <c r="M48" s="186"/>
      <c r="N48" s="196">
        <v>5</v>
      </c>
      <c r="O48" s="92"/>
      <c r="P48" s="92"/>
      <c r="Q48" s="186"/>
      <c r="R48" s="196">
        <v>5</v>
      </c>
      <c r="S48" s="186"/>
      <c r="T48" s="92"/>
      <c r="U48" s="27"/>
      <c r="V48" s="27"/>
      <c r="W48" s="27"/>
      <c r="X48" s="14"/>
      <c r="Y48" s="73">
        <f t="shared" si="4"/>
        <v>15</v>
      </c>
      <c r="AA48" s="26"/>
      <c r="AB48" s="26"/>
      <c r="AC48" s="26"/>
      <c r="AD48" s="26"/>
    </row>
    <row r="49" spans="1:30" s="22" customFormat="1" ht="18.75" customHeight="1" x14ac:dyDescent="0.25">
      <c r="A49" s="238"/>
      <c r="B49" s="236" t="s">
        <v>17</v>
      </c>
      <c r="C49" s="236"/>
      <c r="D49" s="236"/>
      <c r="E49" s="92"/>
      <c r="F49" s="92"/>
      <c r="G49" s="92"/>
      <c r="H49" s="92"/>
      <c r="I49" s="92"/>
      <c r="J49" s="92"/>
      <c r="K49" s="92">
        <v>6</v>
      </c>
      <c r="L49" s="92"/>
      <c r="M49" s="92"/>
      <c r="N49" s="92"/>
      <c r="O49" s="92"/>
      <c r="P49" s="92"/>
      <c r="Q49" s="92"/>
      <c r="R49" s="92"/>
      <c r="S49" s="92">
        <v>6</v>
      </c>
      <c r="T49" s="92"/>
      <c r="U49" s="94"/>
      <c r="V49" s="215"/>
      <c r="W49" s="215"/>
      <c r="X49" s="14"/>
      <c r="Y49" s="93">
        <f t="shared" si="4"/>
        <v>12</v>
      </c>
      <c r="AA49" s="26"/>
      <c r="AB49" s="26"/>
      <c r="AC49" s="26"/>
      <c r="AD49" s="26"/>
    </row>
    <row r="50" spans="1:30" s="22" customFormat="1" ht="46.9" customHeight="1" thickBot="1" x14ac:dyDescent="0.3">
      <c r="A50" s="91" t="s">
        <v>50</v>
      </c>
      <c r="B50" s="259" t="s">
        <v>72</v>
      </c>
      <c r="C50" s="260"/>
      <c r="D50" s="260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20">
        <v>40</v>
      </c>
      <c r="W50" s="221"/>
      <c r="X50" s="98"/>
      <c r="Y50" s="95"/>
      <c r="AA50" s="26"/>
      <c r="AB50" s="26"/>
      <c r="AC50" s="26"/>
      <c r="AD50" s="26"/>
    </row>
    <row r="51" spans="1:30" ht="27.75" customHeight="1" thickBot="1" x14ac:dyDescent="0.3">
      <c r="A51" s="217" t="s">
        <v>18</v>
      </c>
      <c r="B51" s="217"/>
      <c r="C51" s="217"/>
      <c r="D51" s="217"/>
      <c r="E51" s="99">
        <f t="shared" ref="E51:U51" si="5">SUM(E42:E49)</f>
        <v>0</v>
      </c>
      <c r="F51" s="100">
        <f t="shared" si="5"/>
        <v>0</v>
      </c>
      <c r="G51" s="100">
        <f>SUM(G42:G49)</f>
        <v>0</v>
      </c>
      <c r="H51" s="100">
        <f t="shared" si="5"/>
        <v>5</v>
      </c>
      <c r="I51" s="100">
        <f t="shared" si="5"/>
        <v>5</v>
      </c>
      <c r="J51" s="100">
        <f t="shared" si="5"/>
        <v>0</v>
      </c>
      <c r="K51" s="100">
        <f t="shared" si="5"/>
        <v>6</v>
      </c>
      <c r="L51" s="100">
        <f t="shared" si="5"/>
        <v>6</v>
      </c>
      <c r="M51" s="100">
        <f t="shared" si="5"/>
        <v>6</v>
      </c>
      <c r="N51" s="100">
        <f t="shared" si="5"/>
        <v>5</v>
      </c>
      <c r="O51" s="100">
        <f t="shared" si="5"/>
        <v>5</v>
      </c>
      <c r="P51" s="100">
        <f t="shared" si="5"/>
        <v>0</v>
      </c>
      <c r="Q51" s="205">
        <v>11</v>
      </c>
      <c r="R51" s="100">
        <f t="shared" si="5"/>
        <v>5</v>
      </c>
      <c r="S51" s="100">
        <f t="shared" si="5"/>
        <v>6</v>
      </c>
      <c r="T51" s="100">
        <f t="shared" si="5"/>
        <v>0</v>
      </c>
      <c r="U51" s="101">
        <f t="shared" si="5"/>
        <v>0</v>
      </c>
      <c r="V51" s="216">
        <v>40</v>
      </c>
      <c r="W51" s="216"/>
      <c r="X51" s="102"/>
      <c r="Y51" s="243">
        <v>100</v>
      </c>
    </row>
    <row r="52" spans="1:30" ht="23.25" customHeight="1" thickTop="1" thickBot="1" x14ac:dyDescent="0.3">
      <c r="A52" s="217" t="s">
        <v>19</v>
      </c>
      <c r="B52" s="217"/>
      <c r="C52" s="217"/>
      <c r="D52" s="217"/>
      <c r="E52" s="203">
        <v>0</v>
      </c>
      <c r="F52" s="204">
        <v>0</v>
      </c>
      <c r="G52" s="204">
        <v>0</v>
      </c>
      <c r="H52" s="204">
        <v>5</v>
      </c>
      <c r="I52" s="204">
        <v>10</v>
      </c>
      <c r="J52" s="204">
        <v>10</v>
      </c>
      <c r="K52" s="204">
        <v>16</v>
      </c>
      <c r="L52" s="204">
        <v>22</v>
      </c>
      <c r="M52" s="204">
        <v>28</v>
      </c>
      <c r="N52" s="204">
        <v>33</v>
      </c>
      <c r="O52" s="204">
        <v>38</v>
      </c>
      <c r="P52" s="204">
        <v>38</v>
      </c>
      <c r="Q52" s="204">
        <v>49</v>
      </c>
      <c r="R52" s="204">
        <v>54</v>
      </c>
      <c r="S52" s="204">
        <v>60</v>
      </c>
      <c r="T52" s="103"/>
      <c r="U52" s="104"/>
      <c r="V52" s="218">
        <v>100</v>
      </c>
      <c r="W52" s="219"/>
      <c r="X52" s="102"/>
      <c r="Y52" s="244"/>
    </row>
    <row r="53" spans="1:30" ht="26.45" customHeight="1" x14ac:dyDescent="0.25">
      <c r="A53" s="222" t="s">
        <v>80</v>
      </c>
      <c r="B53" s="223"/>
      <c r="C53" s="223"/>
      <c r="D53" s="223"/>
      <c r="E53" s="223"/>
      <c r="F53" s="223"/>
      <c r="G53" s="223"/>
      <c r="H53" s="223"/>
      <c r="I53" s="75"/>
      <c r="J53" s="75"/>
      <c r="K53" s="75"/>
      <c r="L53" s="75"/>
      <c r="M53" s="75"/>
      <c r="N53" s="75"/>
      <c r="O53" s="75"/>
      <c r="P53" s="75"/>
      <c r="Q53" s="224" t="s">
        <v>81</v>
      </c>
      <c r="R53" s="225"/>
      <c r="S53" s="225"/>
      <c r="T53" s="225"/>
      <c r="U53" s="225"/>
      <c r="V53" s="225"/>
      <c r="W53" s="225"/>
      <c r="X53" s="63"/>
      <c r="Y53" s="76"/>
    </row>
    <row r="54" spans="1:30" ht="19.899999999999999" customHeight="1" x14ac:dyDescent="0.25">
      <c r="A54" s="207" t="s">
        <v>79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3"/>
      <c r="X54" s="66"/>
      <c r="Y54" s="24"/>
    </row>
    <row r="55" spans="1:30" ht="21" customHeight="1" x14ac:dyDescent="0.25"/>
    <row r="56" spans="1:30" ht="15" x14ac:dyDescent="0.25">
      <c r="A56" s="14"/>
      <c r="X56" s="14"/>
      <c r="Y56" s="14"/>
    </row>
  </sheetData>
  <mergeCells count="87">
    <mergeCell ref="A24:Y24"/>
    <mergeCell ref="V27:W27"/>
    <mergeCell ref="A1:W1"/>
    <mergeCell ref="A2:W2"/>
    <mergeCell ref="A8:Y8"/>
    <mergeCell ref="A9:Y9"/>
    <mergeCell ref="A10:Y10"/>
    <mergeCell ref="A5:G5"/>
    <mergeCell ref="B27:D27"/>
    <mergeCell ref="V18:Y18"/>
    <mergeCell ref="B25:D25"/>
    <mergeCell ref="V25:W25"/>
    <mergeCell ref="B28:D28"/>
    <mergeCell ref="V28:W28"/>
    <mergeCell ref="V29:W29"/>
    <mergeCell ref="A11:Y11"/>
    <mergeCell ref="A13:K13"/>
    <mergeCell ref="A15:K15"/>
    <mergeCell ref="A17:K17"/>
    <mergeCell ref="N15:T15"/>
    <mergeCell ref="N16:U16"/>
    <mergeCell ref="V16:W16"/>
    <mergeCell ref="V22:W23"/>
    <mergeCell ref="A21:Y21"/>
    <mergeCell ref="A22:D23"/>
    <mergeCell ref="E22:U22"/>
    <mergeCell ref="Y22:Y23"/>
    <mergeCell ref="A14:L14"/>
    <mergeCell ref="A38:Y38"/>
    <mergeCell ref="V31:W31"/>
    <mergeCell ref="B32:D32"/>
    <mergeCell ref="V32:W32"/>
    <mergeCell ref="B29:D29"/>
    <mergeCell ref="A30:D30"/>
    <mergeCell ref="V30:W30"/>
    <mergeCell ref="A31:A33"/>
    <mergeCell ref="B31:D31"/>
    <mergeCell ref="V36:W36"/>
    <mergeCell ref="A37:Y37"/>
    <mergeCell ref="A25:A29"/>
    <mergeCell ref="B35:D35"/>
    <mergeCell ref="V35:W35"/>
    <mergeCell ref="B26:D26"/>
    <mergeCell ref="V26:W26"/>
    <mergeCell ref="Y51:Y52"/>
    <mergeCell ref="A41:Y41"/>
    <mergeCell ref="V42:W42"/>
    <mergeCell ref="V44:W44"/>
    <mergeCell ref="B33:D33"/>
    <mergeCell ref="V33:W33"/>
    <mergeCell ref="A34:D34"/>
    <mergeCell ref="V34:W34"/>
    <mergeCell ref="A36:D36"/>
    <mergeCell ref="B50:D50"/>
    <mergeCell ref="Y39:Y40"/>
    <mergeCell ref="B44:D44"/>
    <mergeCell ref="B45:D45"/>
    <mergeCell ref="V45:W45"/>
    <mergeCell ref="B43:D43"/>
    <mergeCell ref="V43:W43"/>
    <mergeCell ref="V39:W40"/>
    <mergeCell ref="A39:D40"/>
    <mergeCell ref="E39:U39"/>
    <mergeCell ref="B47:D47"/>
    <mergeCell ref="V46:W46"/>
    <mergeCell ref="A42:A49"/>
    <mergeCell ref="V47:W47"/>
    <mergeCell ref="B42:D42"/>
    <mergeCell ref="B49:D49"/>
    <mergeCell ref="B46:D46"/>
    <mergeCell ref="B48:D48"/>
    <mergeCell ref="A54:V54"/>
    <mergeCell ref="V49:W49"/>
    <mergeCell ref="V51:W51"/>
    <mergeCell ref="A52:D52"/>
    <mergeCell ref="V52:W52"/>
    <mergeCell ref="A51:D51"/>
    <mergeCell ref="V50:W50"/>
    <mergeCell ref="A53:H53"/>
    <mergeCell ref="Q53:W53"/>
    <mergeCell ref="A19:C19"/>
    <mergeCell ref="D19:W19"/>
    <mergeCell ref="N17:Y17"/>
    <mergeCell ref="N14:T14"/>
    <mergeCell ref="U14:Y14"/>
    <mergeCell ref="B18:C18"/>
    <mergeCell ref="A16:I16"/>
  </mergeCells>
  <phoneticPr fontId="21" type="noConversion"/>
  <pageMargins left="0.59055118110236227" right="0.19685039370078741" top="0.35433070866141736" bottom="0.39370078740157483" header="0.31496062992125984" footer="0.31496062992125984"/>
  <pageSetup paperSize="9" scale="72" orientation="portrait" r:id="rId1"/>
  <ignoredErrors>
    <ignoredError sqref="F30:U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view="pageBreakPreview" zoomScaleNormal="100" zoomScaleSheetLayoutView="100" workbookViewId="0">
      <selection activeCell="E41" sqref="E41:E42"/>
    </sheetView>
  </sheetViews>
  <sheetFormatPr defaultColWidth="8.85546875" defaultRowHeight="15" x14ac:dyDescent="0.25"/>
  <cols>
    <col min="1" max="1" width="5.85546875" style="2" customWidth="1"/>
    <col min="2" max="2" width="4.42578125" style="3" customWidth="1"/>
    <col min="3" max="3" width="7.28515625" style="3" customWidth="1"/>
    <col min="4" max="4" width="14.28515625" style="8" customWidth="1"/>
    <col min="5" max="5" width="84.42578125" style="8" customWidth="1"/>
    <col min="6" max="6" width="25.28515625" style="10" customWidth="1"/>
    <col min="7" max="7" width="10.5703125" style="11" customWidth="1"/>
    <col min="8" max="8" width="1.7109375" style="2" customWidth="1"/>
    <col min="9" max="9" width="8.85546875" style="3"/>
    <col min="10" max="16384" width="8.85546875" style="2"/>
  </cols>
  <sheetData>
    <row r="1" spans="1:22" ht="30.6" customHeight="1" x14ac:dyDescent="0.3">
      <c r="A1" s="366"/>
      <c r="B1" s="366"/>
      <c r="C1" s="366"/>
      <c r="D1" s="366"/>
      <c r="E1" s="366"/>
      <c r="F1" s="366"/>
      <c r="G1" s="36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59.45" customHeight="1" x14ac:dyDescent="0.25">
      <c r="A2" s="87" t="s">
        <v>0</v>
      </c>
      <c r="B2" s="359" t="s">
        <v>1</v>
      </c>
      <c r="C2" s="359"/>
      <c r="D2" s="359" t="s">
        <v>39</v>
      </c>
      <c r="E2" s="359"/>
      <c r="F2" s="118" t="s">
        <v>52</v>
      </c>
      <c r="G2" s="118" t="s">
        <v>49</v>
      </c>
    </row>
    <row r="3" spans="1:22" ht="41.25" customHeight="1" x14ac:dyDescent="0.25">
      <c r="A3" s="369" t="s">
        <v>82</v>
      </c>
      <c r="B3" s="369"/>
      <c r="C3" s="369"/>
      <c r="D3" s="369"/>
      <c r="E3" s="370"/>
      <c r="F3" s="369"/>
      <c r="G3" s="369"/>
      <c r="J3" s="4"/>
    </row>
    <row r="4" spans="1:22" ht="53.25" customHeight="1" x14ac:dyDescent="0.25">
      <c r="A4" s="325">
        <v>1</v>
      </c>
      <c r="B4" s="321" t="s">
        <v>53</v>
      </c>
      <c r="C4" s="114">
        <v>2</v>
      </c>
      <c r="D4" s="115" t="s">
        <v>2</v>
      </c>
      <c r="E4" s="116" t="s">
        <v>83</v>
      </c>
      <c r="F4" s="117"/>
      <c r="G4" s="118"/>
    </row>
    <row r="5" spans="1:22" ht="30.75" customHeight="1" x14ac:dyDescent="0.25">
      <c r="A5" s="325"/>
      <c r="B5" s="324"/>
      <c r="C5" s="114">
        <v>2</v>
      </c>
      <c r="D5" s="119" t="s">
        <v>66</v>
      </c>
      <c r="E5" s="113" t="s">
        <v>84</v>
      </c>
      <c r="F5" s="120" t="s">
        <v>47</v>
      </c>
      <c r="G5" s="118"/>
    </row>
    <row r="6" spans="1:22" ht="46.5" customHeight="1" x14ac:dyDescent="0.25">
      <c r="A6" s="325"/>
      <c r="B6" s="121" t="s">
        <v>54</v>
      </c>
      <c r="C6" s="122">
        <v>6</v>
      </c>
      <c r="D6" s="123" t="s">
        <v>4</v>
      </c>
      <c r="E6" s="124" t="s">
        <v>68</v>
      </c>
      <c r="F6" s="125" t="s">
        <v>32</v>
      </c>
      <c r="G6" s="126"/>
      <c r="J6" s="5"/>
    </row>
    <row r="7" spans="1:22" ht="15" hidden="1" customHeight="1" x14ac:dyDescent="0.25">
      <c r="A7" s="325">
        <v>2</v>
      </c>
      <c r="B7" s="353" t="s">
        <v>53</v>
      </c>
      <c r="C7" s="127"/>
      <c r="D7" s="382" t="s">
        <v>2</v>
      </c>
      <c r="E7" s="375" t="s">
        <v>60</v>
      </c>
      <c r="F7" s="117"/>
      <c r="G7" s="129"/>
      <c r="J7" s="5"/>
    </row>
    <row r="8" spans="1:22" ht="16.899999999999999" hidden="1" customHeight="1" x14ac:dyDescent="0.25">
      <c r="A8" s="325"/>
      <c r="B8" s="353"/>
      <c r="C8" s="130"/>
      <c r="D8" s="383"/>
      <c r="E8" s="376"/>
      <c r="F8" s="131"/>
      <c r="G8" s="132"/>
      <c r="J8" s="5"/>
    </row>
    <row r="9" spans="1:22" ht="19.899999999999999" customHeight="1" x14ac:dyDescent="0.25">
      <c r="A9" s="325"/>
      <c r="B9" s="353"/>
      <c r="C9" s="319">
        <v>2</v>
      </c>
      <c r="D9" s="382" t="s">
        <v>59</v>
      </c>
      <c r="E9" s="422" t="s">
        <v>85</v>
      </c>
      <c r="F9" s="133" t="s">
        <v>47</v>
      </c>
      <c r="G9" s="118"/>
      <c r="J9" s="5"/>
    </row>
    <row r="10" spans="1:22" ht="25.5" customHeight="1" x14ac:dyDescent="0.25">
      <c r="A10" s="380"/>
      <c r="B10" s="381"/>
      <c r="C10" s="320"/>
      <c r="D10" s="423"/>
      <c r="E10" s="423"/>
      <c r="F10" s="134" t="s">
        <v>58</v>
      </c>
      <c r="G10" s="135"/>
    </row>
    <row r="11" spans="1:22" x14ac:dyDescent="0.25">
      <c r="A11" s="380"/>
      <c r="B11" s="363" t="s">
        <v>54</v>
      </c>
      <c r="C11" s="362">
        <v>6</v>
      </c>
      <c r="D11" s="340" t="s">
        <v>4</v>
      </c>
      <c r="E11" s="428" t="s">
        <v>69</v>
      </c>
      <c r="F11" s="377" t="s">
        <v>32</v>
      </c>
      <c r="G11" s="372"/>
      <c r="J11" s="5"/>
    </row>
    <row r="12" spans="1:22" ht="30" customHeight="1" x14ac:dyDescent="0.25">
      <c r="A12" s="380"/>
      <c r="B12" s="363"/>
      <c r="C12" s="362"/>
      <c r="D12" s="340"/>
      <c r="E12" s="428"/>
      <c r="F12" s="377"/>
      <c r="G12" s="373"/>
      <c r="J12" s="5"/>
    </row>
    <row r="13" spans="1:22" ht="15" customHeight="1" x14ac:dyDescent="0.25">
      <c r="A13" s="325">
        <v>3</v>
      </c>
      <c r="B13" s="321" t="s">
        <v>53</v>
      </c>
      <c r="C13" s="319">
        <v>2</v>
      </c>
      <c r="D13" s="349" t="s">
        <v>2</v>
      </c>
      <c r="E13" s="436" t="s">
        <v>86</v>
      </c>
      <c r="F13" s="374"/>
      <c r="G13" s="359"/>
      <c r="J13" s="6"/>
    </row>
    <row r="14" spans="1:22" ht="18.75" customHeight="1" x14ac:dyDescent="0.25">
      <c r="A14" s="325"/>
      <c r="B14" s="322"/>
      <c r="C14" s="320"/>
      <c r="D14" s="415"/>
      <c r="E14" s="437"/>
      <c r="F14" s="374"/>
      <c r="G14" s="359"/>
      <c r="J14" s="6"/>
    </row>
    <row r="15" spans="1:22" ht="46.5" customHeight="1" x14ac:dyDescent="0.25">
      <c r="A15" s="325"/>
      <c r="B15" s="323"/>
      <c r="C15" s="319">
        <v>2</v>
      </c>
      <c r="D15" s="349" t="s">
        <v>3</v>
      </c>
      <c r="E15" s="349" t="s">
        <v>87</v>
      </c>
      <c r="F15" s="374" t="s">
        <v>67</v>
      </c>
      <c r="G15" s="360"/>
      <c r="J15" s="6"/>
    </row>
    <row r="16" spans="1:22" ht="2.25" customHeight="1" x14ac:dyDescent="0.25">
      <c r="A16" s="325"/>
      <c r="B16" s="324"/>
      <c r="C16" s="320"/>
      <c r="D16" s="415"/>
      <c r="E16" s="358"/>
      <c r="F16" s="374"/>
      <c r="G16" s="418"/>
      <c r="J16" s="6"/>
    </row>
    <row r="17" spans="1:11" ht="15.75" x14ac:dyDescent="0.25">
      <c r="A17" s="325"/>
      <c r="B17" s="363" t="s">
        <v>54</v>
      </c>
      <c r="C17" s="146"/>
      <c r="D17" s="340" t="s">
        <v>4</v>
      </c>
      <c r="E17" s="438" t="s">
        <v>68</v>
      </c>
      <c r="F17" s="441" t="s">
        <v>5</v>
      </c>
      <c r="G17" s="148"/>
      <c r="J17" s="6"/>
    </row>
    <row r="18" spans="1:11" ht="17.25" customHeight="1" x14ac:dyDescent="0.25">
      <c r="A18" s="325"/>
      <c r="B18" s="363"/>
      <c r="C18" s="149">
        <v>6</v>
      </c>
      <c r="D18" s="340"/>
      <c r="E18" s="439"/>
      <c r="F18" s="441"/>
      <c r="G18" s="140"/>
      <c r="J18" s="5"/>
      <c r="K18" s="3"/>
    </row>
    <row r="19" spans="1:11" ht="13.9" hidden="1" customHeight="1" x14ac:dyDescent="0.25">
      <c r="A19" s="325">
        <v>4</v>
      </c>
      <c r="B19" s="321" t="s">
        <v>53</v>
      </c>
      <c r="C19" s="142"/>
      <c r="D19" s="150" t="s">
        <v>2</v>
      </c>
      <c r="E19" s="151" t="s">
        <v>61</v>
      </c>
      <c r="F19" s="152"/>
      <c r="G19" s="145"/>
    </row>
    <row r="20" spans="1:11" ht="15.75" x14ac:dyDescent="0.25">
      <c r="A20" s="328"/>
      <c r="B20" s="322"/>
      <c r="C20" s="421">
        <v>2</v>
      </c>
      <c r="D20" s="317" t="s">
        <v>59</v>
      </c>
      <c r="E20" s="434" t="s">
        <v>88</v>
      </c>
      <c r="F20" s="153" t="s">
        <v>47</v>
      </c>
      <c r="G20" s="118"/>
    </row>
    <row r="21" spans="1:11" ht="31.15" customHeight="1" x14ac:dyDescent="0.25">
      <c r="A21" s="328"/>
      <c r="B21" s="324"/>
      <c r="C21" s="394"/>
      <c r="D21" s="440"/>
      <c r="E21" s="435"/>
      <c r="F21" s="154" t="s">
        <v>58</v>
      </c>
      <c r="G21" s="155">
        <v>5</v>
      </c>
    </row>
    <row r="22" spans="1:11" ht="31.5" x14ac:dyDescent="0.25">
      <c r="A22" s="325"/>
      <c r="B22" s="121" t="s">
        <v>54</v>
      </c>
      <c r="C22" s="122">
        <v>6</v>
      </c>
      <c r="D22" s="136" t="s">
        <v>4</v>
      </c>
      <c r="E22" s="137" t="s">
        <v>68</v>
      </c>
      <c r="F22" s="147" t="s">
        <v>32</v>
      </c>
      <c r="G22" s="139"/>
      <c r="J22" s="5"/>
    </row>
    <row r="23" spans="1:11" ht="36" customHeight="1" x14ac:dyDescent="0.25">
      <c r="A23" s="432">
        <v>5</v>
      </c>
      <c r="B23" s="405" t="s">
        <v>53</v>
      </c>
      <c r="C23" s="189">
        <v>2</v>
      </c>
      <c r="D23" s="190" t="s">
        <v>2</v>
      </c>
      <c r="E23" s="201" t="s">
        <v>89</v>
      </c>
      <c r="F23" s="187" t="s">
        <v>47</v>
      </c>
      <c r="G23" s="191"/>
      <c r="J23" s="5"/>
    </row>
    <row r="24" spans="1:11" ht="31.5" x14ac:dyDescent="0.25">
      <c r="A24" s="337"/>
      <c r="B24" s="433"/>
      <c r="C24" s="189">
        <v>2</v>
      </c>
      <c r="D24" s="190" t="s">
        <v>3</v>
      </c>
      <c r="E24" s="201" t="s">
        <v>90</v>
      </c>
      <c r="F24" s="187" t="s">
        <v>37</v>
      </c>
      <c r="G24" s="191">
        <v>5</v>
      </c>
      <c r="J24" s="5"/>
    </row>
    <row r="25" spans="1:11" ht="31.5" x14ac:dyDescent="0.25">
      <c r="A25" s="338"/>
      <c r="B25" s="121" t="s">
        <v>54</v>
      </c>
      <c r="C25" s="122">
        <v>7</v>
      </c>
      <c r="D25" s="136" t="s">
        <v>4</v>
      </c>
      <c r="E25" s="137" t="s">
        <v>68</v>
      </c>
      <c r="F25" s="147"/>
      <c r="G25" s="126"/>
      <c r="J25" s="5"/>
    </row>
    <row r="26" spans="1:11" ht="13.9" hidden="1" customHeight="1" x14ac:dyDescent="0.25">
      <c r="A26" s="333">
        <v>6</v>
      </c>
      <c r="B26" s="156"/>
      <c r="C26" s="157"/>
      <c r="D26" s="158" t="s">
        <v>2</v>
      </c>
      <c r="E26" s="86" t="s">
        <v>62</v>
      </c>
      <c r="F26" s="152"/>
      <c r="G26" s="188"/>
      <c r="J26" s="5"/>
    </row>
    <row r="27" spans="1:11" ht="19.5" customHeight="1" x14ac:dyDescent="0.25">
      <c r="A27" s="378"/>
      <c r="B27" s="322" t="s">
        <v>53</v>
      </c>
      <c r="C27" s="319">
        <v>2</v>
      </c>
      <c r="D27" s="349" t="s">
        <v>59</v>
      </c>
      <c r="E27" s="416" t="s">
        <v>91</v>
      </c>
      <c r="F27" s="159" t="s">
        <v>47</v>
      </c>
      <c r="G27" s="144"/>
    </row>
    <row r="28" spans="1:11" ht="27.75" customHeight="1" x14ac:dyDescent="0.25">
      <c r="A28" s="378"/>
      <c r="B28" s="368"/>
      <c r="C28" s="320"/>
      <c r="D28" s="415"/>
      <c r="E28" s="417"/>
      <c r="F28" s="152" t="s">
        <v>58</v>
      </c>
      <c r="G28" s="145"/>
    </row>
    <row r="29" spans="1:11" ht="15" customHeight="1" x14ac:dyDescent="0.25">
      <c r="A29" s="378"/>
      <c r="B29" s="363" t="s">
        <v>54</v>
      </c>
      <c r="C29" s="429">
        <v>7</v>
      </c>
      <c r="D29" s="340" t="s">
        <v>4</v>
      </c>
      <c r="E29" s="412" t="s">
        <v>68</v>
      </c>
      <c r="F29" s="341" t="s">
        <v>32</v>
      </c>
      <c r="G29" s="139"/>
    </row>
    <row r="30" spans="1:11" ht="18.75" customHeight="1" x14ac:dyDescent="0.25">
      <c r="A30" s="378"/>
      <c r="B30" s="363"/>
      <c r="C30" s="430"/>
      <c r="D30" s="340"/>
      <c r="E30" s="413"/>
      <c r="F30" s="341"/>
      <c r="G30" s="148"/>
    </row>
    <row r="31" spans="1:11" ht="31.5" customHeight="1" x14ac:dyDescent="0.25">
      <c r="A31" s="378"/>
      <c r="B31" s="365"/>
      <c r="C31" s="431"/>
      <c r="D31" s="427"/>
      <c r="E31" s="413"/>
      <c r="F31" s="341"/>
      <c r="G31" s="140"/>
    </row>
    <row r="32" spans="1:11" ht="33" customHeight="1" x14ac:dyDescent="0.25">
      <c r="A32" s="334">
        <v>7</v>
      </c>
      <c r="B32" s="321" t="s">
        <v>53</v>
      </c>
      <c r="C32" s="114">
        <v>2</v>
      </c>
      <c r="D32" s="150" t="s">
        <v>2</v>
      </c>
      <c r="E32" s="162" t="s">
        <v>92</v>
      </c>
      <c r="F32" s="163"/>
      <c r="G32" s="145"/>
    </row>
    <row r="33" spans="1:10" ht="20.45" customHeight="1" x14ac:dyDescent="0.25">
      <c r="A33" s="378"/>
      <c r="B33" s="323"/>
      <c r="C33" s="319">
        <v>2</v>
      </c>
      <c r="D33" s="349" t="s">
        <v>3</v>
      </c>
      <c r="E33" s="349" t="s">
        <v>93</v>
      </c>
      <c r="F33" s="133" t="s">
        <v>47</v>
      </c>
      <c r="G33" s="118"/>
    </row>
    <row r="34" spans="1:10" ht="21.75" customHeight="1" x14ac:dyDescent="0.25">
      <c r="A34" s="378"/>
      <c r="B34" s="323"/>
      <c r="C34" s="367"/>
      <c r="D34" s="371"/>
      <c r="E34" s="401"/>
      <c r="F34" s="164" t="s">
        <v>35</v>
      </c>
      <c r="G34" s="155">
        <v>6</v>
      </c>
    </row>
    <row r="35" spans="1:10" ht="15.75" x14ac:dyDescent="0.25">
      <c r="A35" s="378"/>
      <c r="B35" s="363" t="s">
        <v>54</v>
      </c>
      <c r="C35" s="362">
        <v>7</v>
      </c>
      <c r="D35" s="340" t="s">
        <v>4</v>
      </c>
      <c r="E35" s="356" t="s">
        <v>68</v>
      </c>
      <c r="F35" s="377" t="s">
        <v>32</v>
      </c>
      <c r="G35" s="148"/>
    </row>
    <row r="36" spans="1:10" ht="15.75" x14ac:dyDescent="0.25">
      <c r="A36" s="378"/>
      <c r="B36" s="363"/>
      <c r="C36" s="362"/>
      <c r="D36" s="340"/>
      <c r="E36" s="357"/>
      <c r="F36" s="377"/>
      <c r="G36" s="148"/>
    </row>
    <row r="37" spans="1:10" ht="16.5" thickBot="1" x14ac:dyDescent="0.3">
      <c r="A37" s="379"/>
      <c r="B37" s="364"/>
      <c r="C37" s="411"/>
      <c r="D37" s="426"/>
      <c r="E37" s="402"/>
      <c r="F37" s="377"/>
      <c r="G37" s="140"/>
    </row>
    <row r="38" spans="1:10" ht="40.5" customHeight="1" x14ac:dyDescent="0.25">
      <c r="A38" s="407" t="s">
        <v>94</v>
      </c>
      <c r="B38" s="408"/>
      <c r="C38" s="408"/>
      <c r="D38" s="408"/>
      <c r="E38" s="408"/>
      <c r="F38" s="409"/>
      <c r="G38" s="410"/>
    </row>
    <row r="39" spans="1:10" ht="0.75" customHeight="1" x14ac:dyDescent="0.25">
      <c r="A39" s="325">
        <v>8</v>
      </c>
      <c r="B39" s="321" t="s">
        <v>53</v>
      </c>
      <c r="C39" s="114"/>
      <c r="D39" s="150" t="s">
        <v>2</v>
      </c>
      <c r="E39" s="166" t="s">
        <v>63</v>
      </c>
      <c r="F39" s="133"/>
      <c r="G39" s="118"/>
    </row>
    <row r="40" spans="1:10" ht="33" customHeight="1" x14ac:dyDescent="0.25">
      <c r="A40" s="328"/>
      <c r="B40" s="322"/>
      <c r="C40" s="114">
        <v>2</v>
      </c>
      <c r="D40" s="200" t="s">
        <v>3</v>
      </c>
      <c r="E40" s="134" t="s">
        <v>95</v>
      </c>
      <c r="F40" s="167" t="s">
        <v>47</v>
      </c>
      <c r="G40" s="144">
        <v>6</v>
      </c>
    </row>
    <row r="41" spans="1:10" ht="20.25" customHeight="1" x14ac:dyDescent="0.25">
      <c r="A41" s="328"/>
      <c r="B41" s="323"/>
      <c r="C41" s="319">
        <v>2</v>
      </c>
      <c r="D41" s="317" t="s">
        <v>59</v>
      </c>
      <c r="E41" s="388" t="s">
        <v>96</v>
      </c>
      <c r="F41" s="424" t="s">
        <v>58</v>
      </c>
      <c r="G41" s="360"/>
    </row>
    <row r="42" spans="1:10" x14ac:dyDescent="0.25">
      <c r="A42" s="328"/>
      <c r="B42" s="324"/>
      <c r="C42" s="320"/>
      <c r="D42" s="318"/>
      <c r="E42" s="389"/>
      <c r="F42" s="425"/>
      <c r="G42" s="338"/>
    </row>
    <row r="43" spans="1:10" ht="39" customHeight="1" thickBot="1" x14ac:dyDescent="0.3">
      <c r="A43" s="325"/>
      <c r="B43" s="121" t="s">
        <v>54</v>
      </c>
      <c r="C43" s="122">
        <v>7</v>
      </c>
      <c r="D43" s="136" t="s">
        <v>4</v>
      </c>
      <c r="E43" s="137" t="s">
        <v>68</v>
      </c>
      <c r="F43" s="138" t="s">
        <v>32</v>
      </c>
      <c r="G43" s="170"/>
      <c r="J43" s="5"/>
    </row>
    <row r="44" spans="1:10" ht="41.25" customHeight="1" x14ac:dyDescent="0.25">
      <c r="A44" s="325">
        <v>9</v>
      </c>
      <c r="B44" s="322" t="s">
        <v>53</v>
      </c>
      <c r="C44" s="142">
        <v>2</v>
      </c>
      <c r="D44" s="168" t="s">
        <v>2</v>
      </c>
      <c r="E44" s="143" t="s">
        <v>97</v>
      </c>
      <c r="F44" s="171"/>
      <c r="G44" s="172"/>
    </row>
    <row r="45" spans="1:10" ht="33.75" customHeight="1" x14ac:dyDescent="0.25">
      <c r="A45" s="328"/>
      <c r="B45" s="323"/>
      <c r="C45" s="390" t="s">
        <v>70</v>
      </c>
      <c r="D45" s="392" t="s">
        <v>73</v>
      </c>
      <c r="E45" s="391" t="s">
        <v>98</v>
      </c>
      <c r="F45" s="141" t="s">
        <v>47</v>
      </c>
      <c r="G45" s="173"/>
    </row>
    <row r="46" spans="1:10" ht="35.25" customHeight="1" x14ac:dyDescent="0.25">
      <c r="A46" s="328"/>
      <c r="B46" s="323"/>
      <c r="C46" s="390"/>
      <c r="D46" s="392"/>
      <c r="E46" s="391"/>
      <c r="F46" s="141" t="s">
        <v>58</v>
      </c>
      <c r="G46" s="173"/>
    </row>
    <row r="47" spans="1:10" ht="31.15" customHeight="1" thickBot="1" x14ac:dyDescent="0.3">
      <c r="A47" s="325"/>
      <c r="B47" s="121" t="s">
        <v>54</v>
      </c>
      <c r="C47" s="122">
        <v>7</v>
      </c>
      <c r="D47" s="136" t="s">
        <v>4</v>
      </c>
      <c r="E47" s="174" t="s">
        <v>68</v>
      </c>
      <c r="F47" s="174" t="s">
        <v>32</v>
      </c>
      <c r="G47" s="170">
        <v>6</v>
      </c>
      <c r="J47" s="5"/>
    </row>
    <row r="48" spans="1:10" ht="22.9" hidden="1" customHeight="1" x14ac:dyDescent="0.25">
      <c r="A48" s="327">
        <v>10</v>
      </c>
      <c r="B48" s="322" t="s">
        <v>53</v>
      </c>
      <c r="C48" s="142"/>
      <c r="D48" s="168" t="s">
        <v>2</v>
      </c>
      <c r="E48" s="128" t="s">
        <v>64</v>
      </c>
      <c r="F48" s="169"/>
      <c r="G48" s="175"/>
    </row>
    <row r="49" spans="1:11" ht="17.25" customHeight="1" x14ac:dyDescent="0.25">
      <c r="A49" s="328"/>
      <c r="B49" s="323"/>
      <c r="C49" s="319">
        <v>2</v>
      </c>
      <c r="D49" s="317" t="s">
        <v>59</v>
      </c>
      <c r="E49" s="403" t="s">
        <v>99</v>
      </c>
      <c r="F49" s="133" t="s">
        <v>47</v>
      </c>
      <c r="G49" s="118"/>
    </row>
    <row r="50" spans="1:11" ht="21" customHeight="1" x14ac:dyDescent="0.25">
      <c r="A50" s="328"/>
      <c r="B50" s="324"/>
      <c r="C50" s="320"/>
      <c r="D50" s="318"/>
      <c r="E50" s="404"/>
      <c r="F50" s="133" t="s">
        <v>58</v>
      </c>
      <c r="G50" s="118">
        <v>5</v>
      </c>
    </row>
    <row r="51" spans="1:11" ht="33.75" customHeight="1" x14ac:dyDescent="0.25">
      <c r="A51" s="325"/>
      <c r="B51" s="121" t="s">
        <v>54</v>
      </c>
      <c r="C51" s="122">
        <v>7</v>
      </c>
      <c r="D51" s="136" t="s">
        <v>4</v>
      </c>
      <c r="E51" s="137" t="s">
        <v>68</v>
      </c>
      <c r="F51" s="138" t="s">
        <v>32</v>
      </c>
      <c r="G51" s="126"/>
      <c r="J51" s="5"/>
    </row>
    <row r="52" spans="1:11" ht="45.75" customHeight="1" x14ac:dyDescent="0.25">
      <c r="A52" s="332">
        <v>11</v>
      </c>
      <c r="B52" s="322" t="s">
        <v>53</v>
      </c>
      <c r="C52" s="142">
        <v>2</v>
      </c>
      <c r="D52" s="168" t="s">
        <v>2</v>
      </c>
      <c r="E52" s="176" t="s">
        <v>100</v>
      </c>
      <c r="F52" s="169"/>
      <c r="G52" s="172"/>
    </row>
    <row r="53" spans="1:11" ht="28.15" customHeight="1" x14ac:dyDescent="0.25">
      <c r="A53" s="333"/>
      <c r="B53" s="323"/>
      <c r="C53" s="319">
        <v>2</v>
      </c>
      <c r="D53" s="317" t="s">
        <v>3</v>
      </c>
      <c r="E53" s="349" t="s">
        <v>106</v>
      </c>
      <c r="F53" s="133" t="s">
        <v>47</v>
      </c>
      <c r="G53" s="118"/>
    </row>
    <row r="54" spans="1:11" ht="27.75" customHeight="1" x14ac:dyDescent="0.25">
      <c r="A54" s="333"/>
      <c r="B54" s="324"/>
      <c r="C54" s="320"/>
      <c r="D54" s="318"/>
      <c r="E54" s="350"/>
      <c r="F54" s="133" t="s">
        <v>34</v>
      </c>
      <c r="G54" s="173">
        <v>5</v>
      </c>
    </row>
    <row r="55" spans="1:11" ht="65.45" customHeight="1" x14ac:dyDescent="0.25">
      <c r="A55" s="334"/>
      <c r="B55" s="78" t="s">
        <v>54</v>
      </c>
      <c r="C55" s="160">
        <v>7</v>
      </c>
      <c r="D55" s="161" t="s">
        <v>4</v>
      </c>
      <c r="E55" s="177" t="s">
        <v>68</v>
      </c>
      <c r="F55" s="165" t="s">
        <v>32</v>
      </c>
      <c r="G55" s="178"/>
      <c r="J55" s="5"/>
    </row>
    <row r="56" spans="1:11" ht="18.600000000000001" hidden="1" customHeight="1" x14ac:dyDescent="0.25">
      <c r="A56" s="325">
        <v>12</v>
      </c>
      <c r="B56" s="353" t="s">
        <v>53</v>
      </c>
      <c r="C56" s="359">
        <v>2</v>
      </c>
      <c r="D56" s="331" t="s">
        <v>2</v>
      </c>
      <c r="E56" s="352" t="s">
        <v>65</v>
      </c>
      <c r="F56" s="351"/>
      <c r="G56" s="359"/>
    </row>
    <row r="57" spans="1:11" ht="31.9" hidden="1" customHeight="1" x14ac:dyDescent="0.25">
      <c r="A57" s="325"/>
      <c r="B57" s="353"/>
      <c r="C57" s="360"/>
      <c r="D57" s="331"/>
      <c r="E57" s="352"/>
      <c r="F57" s="348"/>
      <c r="G57" s="359"/>
    </row>
    <row r="58" spans="1:11" ht="40.5" customHeight="1" x14ac:dyDescent="0.25">
      <c r="A58" s="325"/>
      <c r="B58" s="354"/>
      <c r="C58" s="419">
        <v>2</v>
      </c>
      <c r="D58" s="355" t="s">
        <v>59</v>
      </c>
      <c r="E58" s="347" t="s">
        <v>101</v>
      </c>
      <c r="F58" s="133" t="s">
        <v>47</v>
      </c>
      <c r="G58" s="118"/>
    </row>
    <row r="59" spans="1:11" ht="19.899999999999999" customHeight="1" x14ac:dyDescent="0.25">
      <c r="A59" s="325"/>
      <c r="B59" s="354"/>
      <c r="C59" s="420"/>
      <c r="D59" s="355"/>
      <c r="E59" s="348"/>
      <c r="F59" s="133" t="s">
        <v>58</v>
      </c>
      <c r="G59" s="144"/>
    </row>
    <row r="60" spans="1:11" ht="14.45" customHeight="1" x14ac:dyDescent="0.25">
      <c r="A60" s="325"/>
      <c r="B60" s="336" t="s">
        <v>54</v>
      </c>
      <c r="C60" s="139"/>
      <c r="D60" s="400" t="s">
        <v>4</v>
      </c>
      <c r="E60" s="356" t="s">
        <v>68</v>
      </c>
      <c r="F60" s="414" t="s">
        <v>32</v>
      </c>
      <c r="G60" s="139"/>
      <c r="J60" s="3"/>
      <c r="K60" s="3"/>
    </row>
    <row r="61" spans="1:11" ht="17.45" customHeight="1" x14ac:dyDescent="0.25">
      <c r="A61" s="325"/>
      <c r="B61" s="336"/>
      <c r="C61" s="148">
        <v>7</v>
      </c>
      <c r="D61" s="400"/>
      <c r="E61" s="357"/>
      <c r="F61" s="414"/>
      <c r="G61" s="148"/>
      <c r="J61" s="3"/>
      <c r="K61" s="3"/>
    </row>
    <row r="62" spans="1:11" ht="17.25" customHeight="1" x14ac:dyDescent="0.25">
      <c r="A62" s="326"/>
      <c r="B62" s="336"/>
      <c r="C62" s="140"/>
      <c r="D62" s="400"/>
      <c r="E62" s="358"/>
      <c r="F62" s="414"/>
      <c r="G62" s="140"/>
      <c r="J62" s="3"/>
      <c r="K62" s="3"/>
    </row>
    <row r="63" spans="1:11" ht="34.9" customHeight="1" x14ac:dyDescent="0.25">
      <c r="A63" s="326">
        <v>13</v>
      </c>
      <c r="B63" s="405" t="s">
        <v>53</v>
      </c>
      <c r="C63" s="193">
        <v>2</v>
      </c>
      <c r="D63" s="194" t="s">
        <v>59</v>
      </c>
      <c r="E63" s="198" t="s">
        <v>102</v>
      </c>
      <c r="F63" s="195" t="s">
        <v>47</v>
      </c>
      <c r="G63" s="193">
        <v>6</v>
      </c>
      <c r="J63" s="3"/>
      <c r="K63" s="3"/>
    </row>
    <row r="64" spans="1:11" ht="62.25" customHeight="1" x14ac:dyDescent="0.25">
      <c r="A64" s="337"/>
      <c r="B64" s="406"/>
      <c r="C64" s="193">
        <v>2</v>
      </c>
      <c r="D64" s="194" t="s">
        <v>3</v>
      </c>
      <c r="E64" s="202" t="s">
        <v>103</v>
      </c>
      <c r="F64" s="195" t="s">
        <v>5</v>
      </c>
      <c r="G64" s="193">
        <v>5</v>
      </c>
      <c r="J64" s="3"/>
      <c r="K64" s="3"/>
    </row>
    <row r="65" spans="1:11" ht="55.15" customHeight="1" x14ac:dyDescent="0.25">
      <c r="A65" s="338"/>
      <c r="B65" s="192" t="s">
        <v>54</v>
      </c>
      <c r="C65" s="140">
        <v>7</v>
      </c>
      <c r="D65" s="185" t="s">
        <v>4</v>
      </c>
      <c r="E65" s="197" t="s">
        <v>68</v>
      </c>
      <c r="F65" s="184"/>
      <c r="G65" s="140"/>
      <c r="J65" s="3"/>
      <c r="K65" s="3"/>
    </row>
    <row r="66" spans="1:11" ht="51.75" customHeight="1" x14ac:dyDescent="0.25">
      <c r="A66" s="328">
        <v>14</v>
      </c>
      <c r="B66" s="199"/>
      <c r="C66" s="193">
        <v>2</v>
      </c>
      <c r="D66" s="194" t="s">
        <v>59</v>
      </c>
      <c r="E66" s="198" t="s">
        <v>104</v>
      </c>
      <c r="F66" s="195" t="s">
        <v>58</v>
      </c>
      <c r="G66" s="193">
        <v>5</v>
      </c>
      <c r="J66" s="3"/>
      <c r="K66" s="3"/>
    </row>
    <row r="67" spans="1:11" ht="36" customHeight="1" x14ac:dyDescent="0.25">
      <c r="A67" s="327"/>
      <c r="B67" s="192" t="s">
        <v>54</v>
      </c>
      <c r="C67" s="140">
        <v>7</v>
      </c>
      <c r="D67" s="185" t="s">
        <v>4</v>
      </c>
      <c r="E67" s="197" t="s">
        <v>68</v>
      </c>
      <c r="F67" s="184"/>
      <c r="G67" s="140"/>
      <c r="J67" s="3"/>
      <c r="K67" s="3"/>
    </row>
    <row r="68" spans="1:11" ht="20.25" customHeight="1" x14ac:dyDescent="0.25">
      <c r="A68" s="329">
        <v>15</v>
      </c>
      <c r="B68" s="384"/>
      <c r="C68" s="393">
        <v>2</v>
      </c>
      <c r="D68" s="396" t="s">
        <v>3</v>
      </c>
      <c r="E68" s="398" t="s">
        <v>105</v>
      </c>
      <c r="F68" s="179" t="s">
        <v>71</v>
      </c>
      <c r="G68" s="180">
        <v>6</v>
      </c>
    </row>
    <row r="69" spans="1:11" ht="33" customHeight="1" x14ac:dyDescent="0.25">
      <c r="A69" s="329"/>
      <c r="B69" s="385"/>
      <c r="C69" s="394"/>
      <c r="D69" s="397"/>
      <c r="E69" s="399"/>
      <c r="F69" s="179" t="s">
        <v>46</v>
      </c>
      <c r="G69" s="181"/>
    </row>
    <row r="70" spans="1:11" ht="24.75" customHeight="1" x14ac:dyDescent="0.25">
      <c r="A70" s="329"/>
      <c r="B70" s="335" t="s">
        <v>54</v>
      </c>
      <c r="C70" s="395">
        <v>7</v>
      </c>
      <c r="D70" s="387" t="s">
        <v>4</v>
      </c>
      <c r="E70" s="386" t="s">
        <v>68</v>
      </c>
      <c r="F70" s="361" t="s">
        <v>32</v>
      </c>
      <c r="G70" s="182"/>
    </row>
    <row r="71" spans="1:11" ht="28.5" customHeight="1" x14ac:dyDescent="0.25">
      <c r="A71" s="330"/>
      <c r="B71" s="335"/>
      <c r="C71" s="395"/>
      <c r="D71" s="387"/>
      <c r="E71" s="358"/>
      <c r="F71" s="361"/>
      <c r="G71" s="183"/>
    </row>
    <row r="72" spans="1:11" s="3" customFormat="1" ht="32.25" customHeight="1" thickBot="1" x14ac:dyDescent="0.3">
      <c r="A72" s="2"/>
      <c r="C72" s="7"/>
      <c r="D72" s="8" t="s">
        <v>72</v>
      </c>
      <c r="E72" s="9"/>
      <c r="F72" s="10"/>
      <c r="G72" s="11">
        <v>40</v>
      </c>
    </row>
    <row r="73" spans="1:11" s="3" customFormat="1" ht="21" customHeight="1" thickBot="1" x14ac:dyDescent="0.3">
      <c r="A73" s="343"/>
      <c r="B73" s="343"/>
      <c r="C73" s="80">
        <v>150</v>
      </c>
      <c r="D73" s="344" t="s">
        <v>55</v>
      </c>
      <c r="E73" s="343"/>
      <c r="F73" s="343"/>
      <c r="G73" s="28">
        <f>SUM(G4:G37,G38:G72)</f>
        <v>100</v>
      </c>
    </row>
    <row r="74" spans="1:11" s="3" customFormat="1" ht="16.5" customHeight="1" x14ac:dyDescent="0.25">
      <c r="A74" s="345"/>
      <c r="B74" s="345"/>
      <c r="C74" s="105"/>
      <c r="D74" s="106"/>
      <c r="E74" s="346" t="s">
        <v>6</v>
      </c>
      <c r="F74" s="346"/>
      <c r="G74" s="107"/>
    </row>
    <row r="75" spans="1:11" s="3" customFormat="1" ht="18.75" customHeight="1" x14ac:dyDescent="0.25">
      <c r="A75" s="316"/>
      <c r="B75" s="316"/>
      <c r="C75" s="108" t="e">
        <f>C4+C5+C7+C9+C13+C15+C19+C20+#REF!+C26+C27+C28+C32+C33+C34+#REF!+C38+C39+C41+C42+C44+C45+#REF!+C48+C49+C50+C52+C53+C54+C56+C57+C58+C59+#REF!+C68+C69+#REF!+#REF!</f>
        <v>#REF!</v>
      </c>
      <c r="D75" s="109"/>
      <c r="E75" s="339" t="s">
        <v>7</v>
      </c>
      <c r="F75" s="339"/>
      <c r="G75" s="108">
        <f>SUM(G4:G37,G38:G71)</f>
        <v>60</v>
      </c>
    </row>
    <row r="76" spans="1:11" s="3" customFormat="1" ht="18" customHeight="1" x14ac:dyDescent="0.25">
      <c r="A76" s="316"/>
      <c r="B76" s="316"/>
      <c r="C76" s="108" t="e">
        <f>C6+C11+C12+C18+C22+C29+C30+C31+C35+C36+C37+C43+C47+C51+C55+C60+C61+C62+C70+C71+#REF!</f>
        <v>#REF!</v>
      </c>
      <c r="D76" s="109"/>
      <c r="E76" s="339" t="s">
        <v>8</v>
      </c>
      <c r="F76" s="339"/>
      <c r="G76" s="110" t="e">
        <f>#REF!</f>
        <v>#REF!</v>
      </c>
    </row>
    <row r="77" spans="1:11" s="3" customFormat="1" x14ac:dyDescent="0.25">
      <c r="G77" s="11"/>
    </row>
    <row r="78" spans="1:11" s="3" customFormat="1" ht="19.5" customHeight="1" x14ac:dyDescent="0.25">
      <c r="A78" s="342"/>
      <c r="B78" s="342"/>
      <c r="C78" s="342"/>
      <c r="E78" s="111" t="s">
        <v>56</v>
      </c>
      <c r="F78" s="112" t="s">
        <v>74</v>
      </c>
      <c r="G78" s="11"/>
    </row>
    <row r="79" spans="1:11" s="3" customFormat="1" x14ac:dyDescent="0.25">
      <c r="G79" s="11"/>
    </row>
    <row r="80" spans="1:11" s="3" customFormat="1" ht="36.75" customHeight="1" x14ac:dyDescent="0.3">
      <c r="A80" s="315"/>
      <c r="B80" s="315"/>
      <c r="C80" s="315"/>
      <c r="F80" s="12"/>
      <c r="G80" s="11"/>
    </row>
    <row r="81" spans="1:9" s="3" customFormat="1" x14ac:dyDescent="0.25">
      <c r="G81" s="11"/>
    </row>
    <row r="82" spans="1:9" s="3" customFormat="1" x14ac:dyDescent="0.25">
      <c r="G82" s="11"/>
    </row>
    <row r="83" spans="1:9" x14ac:dyDescent="0.25">
      <c r="B83" s="2"/>
      <c r="C83" s="2"/>
      <c r="D83" s="2"/>
      <c r="E83" s="2"/>
      <c r="F83" s="2"/>
      <c r="G83" s="13"/>
    </row>
    <row r="84" spans="1:9" ht="15.75" customHeight="1" x14ac:dyDescent="0.25">
      <c r="B84" s="2"/>
      <c r="C84" s="2"/>
      <c r="D84" s="2"/>
      <c r="E84" s="2"/>
      <c r="F84" s="2"/>
      <c r="G84" s="13"/>
    </row>
    <row r="85" spans="1:9" x14ac:dyDescent="0.25">
      <c r="B85" s="2"/>
      <c r="C85" s="2"/>
      <c r="D85" s="2"/>
      <c r="E85" s="2"/>
      <c r="F85" s="2"/>
      <c r="G85" s="13"/>
    </row>
    <row r="86" spans="1:9" ht="15" customHeight="1" x14ac:dyDescent="0.25">
      <c r="B86" s="2"/>
      <c r="C86" s="2"/>
      <c r="D86" s="2"/>
      <c r="E86" s="2"/>
      <c r="F86" s="2"/>
      <c r="G86" s="13"/>
    </row>
    <row r="87" spans="1:9" ht="15" customHeight="1" x14ac:dyDescent="0.25">
      <c r="B87" s="2"/>
      <c r="C87" s="2"/>
      <c r="D87" s="2"/>
      <c r="E87" s="2"/>
      <c r="F87" s="2"/>
      <c r="G87" s="13"/>
      <c r="I87" s="2"/>
    </row>
    <row r="88" spans="1:9" x14ac:dyDescent="0.25">
      <c r="A88" s="3"/>
      <c r="B88" s="2"/>
      <c r="C88" s="2"/>
      <c r="D88" s="2"/>
      <c r="E88" s="2"/>
      <c r="F88" s="2"/>
      <c r="G88" s="13"/>
      <c r="I88" s="2"/>
    </row>
    <row r="89" spans="1:9" x14ac:dyDescent="0.25">
      <c r="A89" s="3"/>
      <c r="B89" s="2"/>
      <c r="C89" s="2"/>
      <c r="D89" s="2"/>
      <c r="E89" s="2"/>
      <c r="F89" s="2"/>
      <c r="G89" s="13"/>
      <c r="I89" s="2"/>
    </row>
    <row r="90" spans="1:9" x14ac:dyDescent="0.25">
      <c r="A90" s="3"/>
      <c r="B90" s="2"/>
      <c r="C90" s="2"/>
      <c r="D90" s="2"/>
      <c r="E90" s="2"/>
      <c r="F90" s="2"/>
      <c r="G90" s="13"/>
      <c r="I90" s="2"/>
    </row>
    <row r="91" spans="1:9" x14ac:dyDescent="0.25">
      <c r="A91" s="3"/>
      <c r="B91" s="2"/>
      <c r="C91" s="2"/>
      <c r="D91" s="2"/>
      <c r="E91" s="2"/>
      <c r="F91" s="2"/>
      <c r="G91" s="13"/>
      <c r="I91" s="2"/>
    </row>
    <row r="92" spans="1:9" x14ac:dyDescent="0.25">
      <c r="A92" s="3"/>
      <c r="B92" s="2"/>
      <c r="C92" s="2"/>
      <c r="D92" s="2"/>
      <c r="E92" s="2"/>
      <c r="F92" s="2"/>
      <c r="G92" s="13"/>
      <c r="I92" s="2"/>
    </row>
    <row r="93" spans="1:9" x14ac:dyDescent="0.25">
      <c r="A93" s="3"/>
      <c r="B93" s="2"/>
      <c r="C93" s="2"/>
      <c r="D93" s="2"/>
      <c r="E93" s="2"/>
      <c r="F93" s="2"/>
      <c r="G93" s="13"/>
      <c r="I93" s="2"/>
    </row>
    <row r="94" spans="1:9" x14ac:dyDescent="0.25">
      <c r="A94" s="3"/>
      <c r="B94" s="2"/>
      <c r="C94" s="2"/>
      <c r="D94" s="2"/>
      <c r="E94" s="2"/>
      <c r="F94" s="2"/>
      <c r="G94" s="13"/>
      <c r="I94" s="2"/>
    </row>
    <row r="95" spans="1:9" x14ac:dyDescent="0.25">
      <c r="A95" s="3"/>
      <c r="B95" s="2"/>
      <c r="C95" s="2"/>
      <c r="D95" s="2"/>
      <c r="E95" s="2"/>
      <c r="F95" s="2"/>
      <c r="G95" s="13"/>
      <c r="I95" s="2"/>
    </row>
    <row r="96" spans="1:9" x14ac:dyDescent="0.25">
      <c r="A96" s="3"/>
      <c r="B96" s="2"/>
      <c r="C96" s="2"/>
      <c r="D96" s="2"/>
      <c r="E96" s="2"/>
      <c r="F96" s="2"/>
      <c r="G96" s="13"/>
      <c r="I96" s="2"/>
    </row>
    <row r="97" spans="1:9" x14ac:dyDescent="0.25">
      <c r="A97" s="3"/>
      <c r="B97" s="2"/>
      <c r="C97" s="2"/>
      <c r="D97" s="2"/>
      <c r="E97" s="2"/>
      <c r="F97" s="2"/>
      <c r="G97" s="13"/>
      <c r="I97" s="2"/>
    </row>
    <row r="98" spans="1:9" x14ac:dyDescent="0.25">
      <c r="A98" s="3"/>
      <c r="B98" s="2"/>
      <c r="C98" s="2"/>
      <c r="D98" s="2"/>
      <c r="E98" s="2"/>
      <c r="F98" s="2"/>
      <c r="G98" s="13"/>
      <c r="I98" s="2"/>
    </row>
    <row r="99" spans="1:9" x14ac:dyDescent="0.25">
      <c r="A99" s="3"/>
      <c r="B99" s="2"/>
      <c r="C99" s="2"/>
      <c r="D99" s="2"/>
      <c r="E99" s="2"/>
      <c r="F99" s="2"/>
      <c r="G99" s="13"/>
      <c r="I99" s="2"/>
    </row>
    <row r="100" spans="1:9" x14ac:dyDescent="0.25">
      <c r="A100" s="3"/>
      <c r="B100" s="2"/>
      <c r="C100" s="2"/>
      <c r="D100" s="2"/>
      <c r="E100" s="2"/>
      <c r="F100" s="2"/>
      <c r="G100" s="13"/>
      <c r="I100" s="2"/>
    </row>
    <row r="101" spans="1:9" x14ac:dyDescent="0.25">
      <c r="A101" s="3"/>
      <c r="B101" s="2"/>
      <c r="C101" s="2"/>
      <c r="D101" s="2"/>
      <c r="E101" s="2"/>
      <c r="F101" s="2"/>
      <c r="G101" s="13"/>
      <c r="I101" s="2"/>
    </row>
    <row r="102" spans="1:9" x14ac:dyDescent="0.25">
      <c r="A102" s="3"/>
      <c r="B102" s="2"/>
      <c r="C102" s="2"/>
      <c r="D102" s="2"/>
      <c r="E102" s="2"/>
      <c r="F102" s="2"/>
      <c r="G102" s="13"/>
      <c r="I102" s="2"/>
    </row>
    <row r="103" spans="1:9" x14ac:dyDescent="0.25">
      <c r="A103" s="3"/>
      <c r="B103" s="2"/>
      <c r="C103" s="2"/>
      <c r="D103" s="2"/>
      <c r="E103" s="2"/>
      <c r="F103" s="2"/>
      <c r="G103" s="13"/>
      <c r="I103" s="2"/>
    </row>
    <row r="104" spans="1:9" x14ac:dyDescent="0.25">
      <c r="A104" s="3"/>
      <c r="B104" s="2"/>
      <c r="C104" s="2"/>
      <c r="D104" s="2"/>
      <c r="E104" s="2"/>
      <c r="F104" s="2"/>
      <c r="G104" s="13"/>
      <c r="I104" s="2"/>
    </row>
    <row r="105" spans="1:9" x14ac:dyDescent="0.25">
      <c r="A105" s="3"/>
      <c r="B105" s="2"/>
      <c r="C105" s="2"/>
      <c r="D105" s="2"/>
      <c r="E105" s="2"/>
      <c r="F105" s="2"/>
      <c r="G105" s="13"/>
      <c r="I105" s="2"/>
    </row>
    <row r="106" spans="1:9" x14ac:dyDescent="0.25">
      <c r="A106" s="3"/>
      <c r="B106" s="2"/>
      <c r="C106" s="2"/>
      <c r="D106" s="2"/>
      <c r="E106" s="2"/>
      <c r="F106" s="2"/>
      <c r="G106" s="13"/>
      <c r="I106" s="2"/>
    </row>
    <row r="107" spans="1:9" x14ac:dyDescent="0.25">
      <c r="A107" s="3"/>
      <c r="B107" s="2"/>
      <c r="C107" s="2"/>
      <c r="D107" s="2"/>
      <c r="E107" s="2"/>
      <c r="F107" s="2"/>
      <c r="G107" s="13"/>
      <c r="I107" s="2"/>
    </row>
    <row r="108" spans="1:9" x14ac:dyDescent="0.25">
      <c r="A108" s="3"/>
      <c r="B108" s="2"/>
      <c r="C108" s="2"/>
      <c r="D108" s="2"/>
      <c r="E108" s="2"/>
      <c r="F108" s="2"/>
      <c r="G108" s="13"/>
      <c r="I108" s="2"/>
    </row>
    <row r="109" spans="1:9" x14ac:dyDescent="0.25">
      <c r="A109" s="3"/>
      <c r="B109" s="2"/>
      <c r="C109" s="2"/>
      <c r="D109" s="2"/>
      <c r="E109" s="2"/>
      <c r="F109" s="2"/>
      <c r="G109" s="13"/>
      <c r="I109" s="2"/>
    </row>
    <row r="110" spans="1:9" x14ac:dyDescent="0.25">
      <c r="A110" s="3"/>
      <c r="B110" s="2"/>
      <c r="C110" s="2"/>
      <c r="D110" s="2"/>
      <c r="E110" s="2"/>
      <c r="F110" s="2"/>
      <c r="G110" s="13"/>
      <c r="I110" s="2"/>
    </row>
    <row r="111" spans="1:9" x14ac:dyDescent="0.25">
      <c r="A111" s="3"/>
      <c r="B111" s="2"/>
      <c r="C111" s="2"/>
      <c r="D111" s="2"/>
      <c r="E111" s="2"/>
      <c r="F111" s="2"/>
      <c r="G111" s="13"/>
      <c r="I111" s="2"/>
    </row>
    <row r="112" spans="1:9" x14ac:dyDescent="0.25">
      <c r="A112" s="3"/>
      <c r="B112" s="2"/>
      <c r="C112" s="2"/>
      <c r="D112" s="2"/>
      <c r="E112" s="2"/>
      <c r="F112" s="2"/>
      <c r="G112" s="13"/>
      <c r="I112" s="2"/>
    </row>
    <row r="113" spans="1:9" x14ac:dyDescent="0.25">
      <c r="A113" s="3"/>
      <c r="B113" s="2"/>
      <c r="C113" s="2"/>
      <c r="D113" s="2"/>
      <c r="E113" s="2"/>
      <c r="F113" s="2"/>
      <c r="G113" s="13"/>
      <c r="I113" s="2"/>
    </row>
    <row r="114" spans="1:9" x14ac:dyDescent="0.25">
      <c r="A114" s="3"/>
      <c r="B114" s="2"/>
      <c r="C114" s="2"/>
      <c r="D114" s="2"/>
      <c r="E114" s="2"/>
      <c r="F114" s="2"/>
      <c r="G114" s="13"/>
      <c r="I114" s="2"/>
    </row>
  </sheetData>
  <mergeCells count="122">
    <mergeCell ref="A23:A25"/>
    <mergeCell ref="B23:B24"/>
    <mergeCell ref="E20:E21"/>
    <mergeCell ref="D11:D12"/>
    <mergeCell ref="E13:E14"/>
    <mergeCell ref="E17:E18"/>
    <mergeCell ref="F15:F16"/>
    <mergeCell ref="D20:D21"/>
    <mergeCell ref="F17:F18"/>
    <mergeCell ref="E15:E16"/>
    <mergeCell ref="D15:D16"/>
    <mergeCell ref="B13:B16"/>
    <mergeCell ref="D13:D14"/>
    <mergeCell ref="B17:B18"/>
    <mergeCell ref="E29:E31"/>
    <mergeCell ref="F60:F62"/>
    <mergeCell ref="F35:F37"/>
    <mergeCell ref="D27:D28"/>
    <mergeCell ref="E27:E28"/>
    <mergeCell ref="G56:G57"/>
    <mergeCell ref="G15:G16"/>
    <mergeCell ref="C9:C10"/>
    <mergeCell ref="C58:C59"/>
    <mergeCell ref="C20:C21"/>
    <mergeCell ref="E9:E10"/>
    <mergeCell ref="D9:D10"/>
    <mergeCell ref="F41:F42"/>
    <mergeCell ref="G41:G42"/>
    <mergeCell ref="D35:D37"/>
    <mergeCell ref="D29:D31"/>
    <mergeCell ref="E11:E12"/>
    <mergeCell ref="C29:C31"/>
    <mergeCell ref="B32:B34"/>
    <mergeCell ref="E70:E71"/>
    <mergeCell ref="D70:D71"/>
    <mergeCell ref="E41:E42"/>
    <mergeCell ref="C45:C46"/>
    <mergeCell ref="E45:E46"/>
    <mergeCell ref="D45:D46"/>
    <mergeCell ref="C68:C69"/>
    <mergeCell ref="C70:C71"/>
    <mergeCell ref="D68:D69"/>
    <mergeCell ref="E68:E69"/>
    <mergeCell ref="D60:D62"/>
    <mergeCell ref="E33:E34"/>
    <mergeCell ref="E35:E37"/>
    <mergeCell ref="E49:E50"/>
    <mergeCell ref="B63:B64"/>
    <mergeCell ref="A38:G38"/>
    <mergeCell ref="A39:A43"/>
    <mergeCell ref="C35:C37"/>
    <mergeCell ref="A1:G1"/>
    <mergeCell ref="B2:C2"/>
    <mergeCell ref="D2:E2"/>
    <mergeCell ref="C33:C34"/>
    <mergeCell ref="B19:B21"/>
    <mergeCell ref="A13:A18"/>
    <mergeCell ref="B27:B28"/>
    <mergeCell ref="A3:G3"/>
    <mergeCell ref="D33:D34"/>
    <mergeCell ref="G11:G12"/>
    <mergeCell ref="F13:F14"/>
    <mergeCell ref="G13:G14"/>
    <mergeCell ref="E7:E8"/>
    <mergeCell ref="F11:F12"/>
    <mergeCell ref="B4:B5"/>
    <mergeCell ref="B11:B12"/>
    <mergeCell ref="A32:A37"/>
    <mergeCell ref="A7:A12"/>
    <mergeCell ref="B7:B10"/>
    <mergeCell ref="C13:C14"/>
    <mergeCell ref="C15:C16"/>
    <mergeCell ref="C27:C28"/>
    <mergeCell ref="D7:D8"/>
    <mergeCell ref="A26:A31"/>
    <mergeCell ref="E76:F76"/>
    <mergeCell ref="A4:A6"/>
    <mergeCell ref="D17:D18"/>
    <mergeCell ref="F29:F31"/>
    <mergeCell ref="A78:C78"/>
    <mergeCell ref="A73:B73"/>
    <mergeCell ref="D73:F73"/>
    <mergeCell ref="A74:B74"/>
    <mergeCell ref="E74:F74"/>
    <mergeCell ref="E58:E59"/>
    <mergeCell ref="E75:F75"/>
    <mergeCell ref="E53:E54"/>
    <mergeCell ref="F56:F57"/>
    <mergeCell ref="E56:E57"/>
    <mergeCell ref="B56:B59"/>
    <mergeCell ref="D58:D59"/>
    <mergeCell ref="B52:B54"/>
    <mergeCell ref="E60:E62"/>
    <mergeCell ref="C56:C57"/>
    <mergeCell ref="F70:F71"/>
    <mergeCell ref="C11:C12"/>
    <mergeCell ref="A19:A22"/>
    <mergeCell ref="B35:B37"/>
    <mergeCell ref="B29:B31"/>
    <mergeCell ref="A80:C80"/>
    <mergeCell ref="A76:B76"/>
    <mergeCell ref="A75:B75"/>
    <mergeCell ref="D53:D54"/>
    <mergeCell ref="C53:C54"/>
    <mergeCell ref="B39:B42"/>
    <mergeCell ref="A56:A62"/>
    <mergeCell ref="A48:A51"/>
    <mergeCell ref="A44:A47"/>
    <mergeCell ref="A68:A71"/>
    <mergeCell ref="B44:B46"/>
    <mergeCell ref="B48:B50"/>
    <mergeCell ref="C49:C50"/>
    <mergeCell ref="D49:D50"/>
    <mergeCell ref="D56:D57"/>
    <mergeCell ref="A52:A55"/>
    <mergeCell ref="B70:B71"/>
    <mergeCell ref="B60:B62"/>
    <mergeCell ref="C41:C42"/>
    <mergeCell ref="D41:D42"/>
    <mergeCell ref="A63:A65"/>
    <mergeCell ref="A66:A67"/>
    <mergeCell ref="B68:B69"/>
  </mergeCells>
  <phoneticPr fontId="21" type="noConversion"/>
  <pageMargins left="0.98425196850393704" right="0.43307086614173229" top="0.78740157480314965" bottom="0.78740157480314965" header="0.39370078740157483" footer="0.31496062992125984"/>
  <pageSetup paperSize="9" scale="52" orientation="portrait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</vt:lpstr>
      <vt:lpstr>система</vt:lpstr>
      <vt:lpstr>система!Заголовки_для_печати</vt:lpstr>
      <vt:lpstr>система!Область_печати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max rybak</cp:lastModifiedBy>
  <cp:lastPrinted>2023-09-06T12:54:02Z</cp:lastPrinted>
  <dcterms:created xsi:type="dcterms:W3CDTF">2013-02-12T20:01:14Z</dcterms:created>
  <dcterms:modified xsi:type="dcterms:W3CDTF">2025-01-09T12:17:00Z</dcterms:modified>
</cp:coreProperties>
</file>