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титул" sheetId="3" r:id="rId1"/>
    <sheet name="система" sheetId="1" r:id="rId2"/>
  </sheets>
  <definedNames>
    <definedName name="_xlnm.Print_Titles" localSheetId="1">система!$2:$3</definedName>
    <definedName name="_xlnm.Print_Area" localSheetId="1">система!$A$1:$G$48</definedName>
    <definedName name="_xlnm.Print_Area" localSheetId="0">титул!$A$1:$W$57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6" i="1" l="1"/>
  <c r="B46" i="1"/>
  <c r="W32" i="3" l="1"/>
  <c r="W34" i="3"/>
  <c r="W33" i="3"/>
  <c r="W31" i="3"/>
  <c r="W46" i="3" l="1"/>
  <c r="W47" i="3"/>
  <c r="W48" i="3"/>
  <c r="W49" i="3"/>
  <c r="W50" i="3"/>
  <c r="W25" i="3"/>
  <c r="W24" i="3"/>
  <c r="W27" i="3"/>
  <c r="W28" i="3" s="1"/>
  <c r="W30" i="3"/>
  <c r="W29" i="3"/>
  <c r="U53" i="3"/>
  <c r="V53" i="3"/>
  <c r="W51" i="3"/>
  <c r="W45" i="3"/>
  <c r="V36" i="3"/>
  <c r="V39" i="3" s="1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E53" i="3"/>
  <c r="E54" i="3" s="1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E36" i="3"/>
  <c r="W53" i="3" l="1"/>
  <c r="W54" i="3" s="1"/>
  <c r="W36" i="3"/>
  <c r="U39" i="3"/>
  <c r="T39" i="3"/>
  <c r="I39" i="3"/>
  <c r="P39" i="3"/>
  <c r="L39" i="3"/>
  <c r="H39" i="3"/>
  <c r="S39" i="3"/>
  <c r="G39" i="3"/>
  <c r="R39" i="3"/>
  <c r="N39" i="3"/>
  <c r="J39" i="3"/>
  <c r="F39" i="3"/>
  <c r="Q39" i="3"/>
  <c r="O39" i="3"/>
  <c r="M39" i="3"/>
  <c r="K39" i="3"/>
  <c r="E39" i="3"/>
  <c r="F54" i="3"/>
  <c r="G54" i="3" s="1"/>
  <c r="H54" i="3" s="1"/>
  <c r="I54" i="3" s="1"/>
  <c r="J54" i="3" s="1"/>
  <c r="K54" i="3" s="1"/>
  <c r="L54" i="3" s="1"/>
  <c r="M54" i="3" s="1"/>
  <c r="N54" i="3" s="1"/>
  <c r="O54" i="3" s="1"/>
  <c r="P54" i="3" s="1"/>
  <c r="Q54" i="3" l="1"/>
  <c r="R54" i="3" s="1"/>
  <c r="S54" i="3" s="1"/>
  <c r="T54" i="3" s="1"/>
  <c r="U54" i="3" s="1"/>
  <c r="V54" i="3" s="1"/>
  <c r="W39" i="3"/>
  <c r="V26" i="3"/>
</calcChain>
</file>

<file path=xl/sharedStrings.xml><?xml version="1.0" encoding="utf-8"?>
<sst xmlns="http://schemas.openxmlformats.org/spreadsheetml/2006/main" count="205" uniqueCount="113">
  <si>
    <t>Навчальний тиждень</t>
  </si>
  <si>
    <t>Години</t>
  </si>
  <si>
    <t>Практичне заняття</t>
  </si>
  <si>
    <t>S</t>
  </si>
  <si>
    <t>Навчальні тижні</t>
  </si>
  <si>
    <t>Сесія</t>
  </si>
  <si>
    <t>Самостійна робота</t>
  </si>
  <si>
    <t>Загальний обсяг годин</t>
  </si>
  <si>
    <t>ВСЬОГО балів на тиждень</t>
  </si>
  <si>
    <t xml:space="preserve">НАКОПИЧЕННЯ балів </t>
  </si>
  <si>
    <t>МІНІСТЕРСТВО ОСВІТИ І НАУКИ УКРАЇНИ</t>
  </si>
  <si>
    <t>ХАРКІВСЬКИЙ НАЦІОНАЛЬНИЙ ЕКОНОМІЧНИЙ УНІВЕРСИТЕТ ІМЕНІ СЕМЕНА КУЗНЕЦЯ</t>
  </si>
  <si>
    <t>ЗАТВЕРДЖУЮ</t>
  </si>
  <si>
    <t>РОБОЧИЙ ПЛАН</t>
  </si>
  <si>
    <t>(ТЕХНОЛОГІЧНА КАРТА)</t>
  </si>
  <si>
    <t>.</t>
  </si>
  <si>
    <t>з навчальної дисципліни</t>
  </si>
  <si>
    <t>Форми організації освітнього процесу</t>
  </si>
  <si>
    <t>СР</t>
  </si>
  <si>
    <t>Контрольні заходи</t>
  </si>
  <si>
    <t>Поточний контроль</t>
  </si>
  <si>
    <t>1. РОЗПОДІЛ ГОДИН ЗА ТИЖДНЯМИ НАВЧАННЯ</t>
  </si>
  <si>
    <t>Кількість балів</t>
  </si>
  <si>
    <t>НЗ</t>
  </si>
  <si>
    <t>Види навчальних занять (НЗ)</t>
  </si>
  <si>
    <t>Підсумковий контроль (ПК)</t>
  </si>
  <si>
    <t xml:space="preserve">Навчальні заняття </t>
  </si>
  <si>
    <t>* поточні консультації проводяться викладачем за графіком, для студента години на консультації відводяться за рахунок самостійної роботи</t>
  </si>
  <si>
    <t>____________</t>
  </si>
  <si>
    <t xml:space="preserve">загальний обяг годин за </t>
  </si>
  <si>
    <t>2. НАКОПИЧУВАННЯ БАЛІВ З НАВЧАЛЬНОЇ ДИСЦИПЛІНИ</t>
  </si>
  <si>
    <t>Лекції</t>
  </si>
  <si>
    <t>Практичні заняття</t>
  </si>
  <si>
    <t xml:space="preserve">Лабораторні заняття </t>
  </si>
  <si>
    <t>к</t>
  </si>
  <si>
    <t>Підготовка до екзамену</t>
  </si>
  <si>
    <t xml:space="preserve">Екзамен </t>
  </si>
  <si>
    <t>Консультації *</t>
  </si>
  <si>
    <t xml:space="preserve">Протокол № 10 </t>
  </si>
  <si>
    <t xml:space="preserve">Лекція </t>
  </si>
  <si>
    <t>Екзамен</t>
  </si>
  <si>
    <t>Лабораторне заняття</t>
  </si>
  <si>
    <t>Вирішення практичних завдань за темою</t>
  </si>
  <si>
    <t>Тема 1. Сутність зовнішньоекономічної діяльності (ЗЕД)</t>
  </si>
  <si>
    <t>Тема 2. Міжнародна торгівля в системі міжнародних економічних відносин</t>
  </si>
  <si>
    <t>Вирішення лабораторних завдань за темою</t>
  </si>
  <si>
    <t>Тема 3. Інкотермс</t>
  </si>
  <si>
    <t>Тема 4. Українська класифікація товарів зовнішньоекономічної діяльності (УКТЗЕД)</t>
  </si>
  <si>
    <t>Тема 5. Країна походження товару</t>
  </si>
  <si>
    <t>Тема 6. Організаційно-правові основи функціонування митної системи в Україні</t>
  </si>
  <si>
    <t>Лабораторне  заняття</t>
  </si>
  <si>
    <r>
      <t>навчальний рік :</t>
    </r>
    <r>
      <rPr>
        <b/>
        <sz val="13"/>
        <color indexed="8"/>
        <rFont val="Times New Roman"/>
        <family val="1"/>
        <charset val="204"/>
      </rPr>
      <t xml:space="preserve"> 2022 - 2023</t>
    </r>
  </si>
  <si>
    <t xml:space="preserve">Підсумковий контроль </t>
  </si>
  <si>
    <t xml:space="preserve">Вирішення практичних завдань за темою                                                          </t>
  </si>
  <si>
    <t xml:space="preserve">Вирішення лабораторних завдань за темою                                                         </t>
  </si>
  <si>
    <t>Вирішення практичних завдань за темою. Видача тем індивідуального практичного завдання (публікація тез за проведеним аналізом рейтингових систем)</t>
  </si>
  <si>
    <r>
      <t xml:space="preserve">навчальною дисципліною: </t>
    </r>
    <r>
      <rPr>
        <b/>
        <sz val="13"/>
        <color indexed="8"/>
        <rFont val="Times New Roman"/>
        <family val="1"/>
        <charset val="204"/>
      </rPr>
      <t>150</t>
    </r>
  </si>
  <si>
    <r>
      <t xml:space="preserve">форма підсумкового контролю: </t>
    </r>
    <r>
      <rPr>
        <b/>
        <sz val="13"/>
        <color indexed="8"/>
        <rFont val="Times New Roman"/>
        <family val="1"/>
        <charset val="204"/>
      </rPr>
      <t>Екзамен</t>
    </r>
  </si>
  <si>
    <t>Творче завдання</t>
  </si>
  <si>
    <t>Презентація творчого завдання</t>
  </si>
  <si>
    <t>Підсумковий контроль</t>
  </si>
  <si>
    <t>Компетентнісно-орієнтовані завдання</t>
  </si>
  <si>
    <t xml:space="preserve">Поточні контрольні роботи </t>
  </si>
  <si>
    <t xml:space="preserve">Поточна контрольна робота </t>
  </si>
  <si>
    <t xml:space="preserve">Декан   факультету фінансів і обліку </t>
  </si>
  <si>
    <t>«____» __________________  2023 р.</t>
  </si>
  <si>
    <t>«Основи ЗЕД та митної справи»</t>
  </si>
  <si>
    <r>
      <t xml:space="preserve">Загальне навантаженння здобувача вищої освіти, </t>
    </r>
    <r>
      <rPr>
        <i/>
        <sz val="12"/>
        <color indexed="8"/>
        <rFont val="Times New Roman"/>
        <family val="1"/>
        <charset val="204"/>
      </rPr>
      <t>години на тиждень</t>
    </r>
  </si>
  <si>
    <r>
      <t>семестр :</t>
    </r>
    <r>
      <rPr>
        <b/>
        <sz val="13"/>
        <color indexed="8"/>
        <rFont val="Times New Roman"/>
        <family val="1"/>
        <charset val="204"/>
      </rPr>
      <t xml:space="preserve"> II</t>
    </r>
  </si>
  <si>
    <r>
      <t xml:space="preserve">для студентів факультету </t>
    </r>
    <r>
      <rPr>
        <b/>
        <sz val="13"/>
        <color indexed="8"/>
        <rFont val="Times New Roman"/>
        <family val="1"/>
        <charset val="204"/>
      </rPr>
      <t>фінансів і обліку</t>
    </r>
  </si>
  <si>
    <r>
      <t xml:space="preserve">cпеціальність 072 </t>
    </r>
    <r>
      <rPr>
        <b/>
        <sz val="13"/>
        <color indexed="8"/>
        <rFont val="Times New Roman"/>
        <family val="1"/>
        <charset val="204"/>
      </rPr>
      <t>Фінанси, банківська справа та страхування</t>
    </r>
  </si>
  <si>
    <r>
      <t xml:space="preserve">ОПП (ОНП) </t>
    </r>
    <r>
      <rPr>
        <b/>
        <sz val="13"/>
        <color indexed="8"/>
        <rFont val="Times New Roman"/>
        <family val="1"/>
        <charset val="204"/>
      </rPr>
      <t xml:space="preserve">Митна справа </t>
    </r>
  </si>
  <si>
    <r>
      <t xml:space="preserve">курс (рік навчання) </t>
    </r>
    <r>
      <rPr>
        <b/>
        <sz val="13"/>
        <color rgb="FFFF0000"/>
        <rFont val="Times New Roman"/>
        <family val="1"/>
        <charset val="204"/>
      </rPr>
      <t>2</t>
    </r>
  </si>
  <si>
    <r>
      <t xml:space="preserve">група (и) </t>
    </r>
    <r>
      <rPr>
        <b/>
        <sz val="10"/>
        <color indexed="8"/>
        <rFont val="Times New Roman"/>
        <family val="1"/>
        <charset val="204"/>
      </rPr>
      <t>6.02.072.090.20.1, 6.02.072.090.20.2, 6.02.072.090.20.3, 6.02.072.093.20.3</t>
    </r>
  </si>
  <si>
    <r>
      <t xml:space="preserve">викладач:  </t>
    </r>
    <r>
      <rPr>
        <b/>
        <sz val="13"/>
        <color indexed="8"/>
        <rFont val="Times New Roman"/>
        <family val="1"/>
        <charset val="204"/>
      </rPr>
      <t>Сергій КАНИГІН</t>
    </r>
  </si>
  <si>
    <r>
      <t xml:space="preserve">лектор : </t>
    </r>
    <r>
      <rPr>
        <b/>
        <sz val="13"/>
        <color indexed="8"/>
        <rFont val="Times New Roman"/>
        <family val="1"/>
        <charset val="204"/>
      </rPr>
      <t xml:space="preserve">Вікторія ТИЩЕНКО </t>
    </r>
  </si>
  <si>
    <r>
      <t xml:space="preserve">кафедра, що викладає: </t>
    </r>
    <r>
      <rPr>
        <b/>
        <sz val="13"/>
        <color indexed="8"/>
        <rFont val="Times New Roman"/>
        <family val="1"/>
        <charset val="204"/>
      </rPr>
      <t>митної справи і фінансових послуг</t>
    </r>
  </si>
  <si>
    <t>Змістовий модуль 1. Зовнішньоекономічна діяльність та її роль у розвитку національної економіки</t>
  </si>
  <si>
    <t>Експрес-опитування</t>
  </si>
  <si>
    <t>Змістовий модуль 2. Основи митно-тарифного регулювання зовнішньоекономічної діяльності</t>
  </si>
  <si>
    <t xml:space="preserve">                                                                         Максимальна кількість балів по дисципліні</t>
  </si>
  <si>
    <t>Предекзам. консультац.</t>
  </si>
  <si>
    <t>Вирішення практичних завдань на різні теми, що входять до підсумкового контролю</t>
  </si>
  <si>
    <t>Повторення матеріалів змістових модулів</t>
  </si>
  <si>
    <t>Виконання завдань екзаменаційного білету</t>
  </si>
  <si>
    <t>Вивчення нового матеріалу</t>
  </si>
  <si>
    <t>Підготовка до практичних занять</t>
  </si>
  <si>
    <t>Підготовка до лабораторних занять</t>
  </si>
  <si>
    <t>Виконання індивідуальних навчально-дослідних завдань</t>
  </si>
  <si>
    <t>Підготовка до контрольних робіт</t>
  </si>
  <si>
    <t>Написання творчого завдання</t>
  </si>
  <si>
    <t xml:space="preserve">Завідувач кафедри                                                  д.е.н., проф. Вікторія ТИЩЕНКО        </t>
  </si>
  <si>
    <t xml:space="preserve">Пошук, підбір та огляд літературних джерел за заданою тематикою, самостійне виконання практичних завдань. </t>
  </si>
  <si>
    <t>Пошук, підбір та огляд літературних джерел за заданою тематикою, самостійна робота над звітом з лабораторної роботи</t>
  </si>
  <si>
    <t>Вирішення компетентнісно-орієнтованих  завдань за темою</t>
  </si>
  <si>
    <t>Пошук, підбір та огляд літературних джерел за заданою тематикою, самостійне виконання практичних завдань.</t>
  </si>
  <si>
    <t>Пошук, підбір та огляд літературних джерел за заданою тематикою, самостійне виконання практичних завдань, підготовка до поточної контрольної роботи.</t>
  </si>
  <si>
    <t>Розв`язання практичних завдань</t>
  </si>
  <si>
    <t>Пошук, підбір та огляд літературних джерел за заданою тематикою, самостійне виконання практичних завдань, підготовка творчого теоретичного завдання.</t>
  </si>
  <si>
    <t>Пошук, підбір та огляд літературних джерел за заданою тематикою, самостійне виконання практичних завдань, виконання індивідуального завдань та підготовка до поточної контрольної роботи.</t>
  </si>
  <si>
    <t xml:space="preserve">Тема 6. Організаційно-правові основи функціонування митної системи в Україні. </t>
  </si>
  <si>
    <t>Пошук, підбір та огляд літературних джерел за заданою тематикою, самостійна робота над звітом з лабораторної роботи, підготовка до поточної контрольної роботи.</t>
  </si>
  <si>
    <t xml:space="preserve">Лектор             д.е.н., проф. Вікторія ТИЩЕНКО </t>
  </si>
  <si>
    <t xml:space="preserve">Вирішення практичних завдань за темою                                                      </t>
  </si>
  <si>
    <t>Затверджено на засіданні кафедри «10» січня  2023 р.</t>
  </si>
  <si>
    <t>Лабораторні роботи</t>
  </si>
  <si>
    <r>
      <t>Поточний контроль: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Письмова контрольна робота</t>
    </r>
  </si>
  <si>
    <t>Поточний контроль: Письмова контрольна робота</t>
  </si>
  <si>
    <t>Дослідна робота</t>
  </si>
  <si>
    <t>Захист дослідної роботи</t>
  </si>
  <si>
    <t>Пошук, підбір та огляд літературних джерел за заданою тематикою, самостійне виконання практичних завдань, підготовка до поточної контрольної роботи. Виконання дослідної роботи.</t>
  </si>
  <si>
    <t>Пошук, підбір та огляд літературних джерел за заданою тематикою, самостійне виконання практичних завдань, виконання творчого теоретичного завдання та дослідної роботи.</t>
  </si>
  <si>
    <t>Самостійна  робота (СР)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</si>
</sst>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3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indexed="8"/>
      <name val="Symbol"/>
      <family val="1"/>
      <charset val="2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sz val="11.5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9" fillId="0" borderId="0"/>
  </cellStyleXfs>
  <cellXfs count="344">
    <xf numFmtId="0" fontId="0" fillId="0" borderId="0" xfId="0"/>
    <xf numFmtId="0" fontId="11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1" fillId="0" borderId="0" xfId="0" applyFont="1" applyAlignment="1"/>
    <xf numFmtId="0" fontId="19" fillId="0" borderId="0" xfId="0" applyFont="1" applyAlignment="1"/>
    <xf numFmtId="0" fontId="14" fillId="0" borderId="0" xfId="0" applyFont="1" applyAlignment="1"/>
    <xf numFmtId="0" fontId="11" fillId="0" borderId="0" xfId="0" applyFont="1" applyBorder="1"/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indent="1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vertical="center"/>
    </xf>
    <xf numFmtId="0" fontId="20" fillId="0" borderId="0" xfId="0" applyFont="1" applyFill="1" applyAlignment="1">
      <alignment horizontal="left"/>
    </xf>
    <xf numFmtId="0" fontId="22" fillId="0" borderId="0" xfId="0" applyFont="1" applyFill="1" applyAlignment="1"/>
    <xf numFmtId="0" fontId="14" fillId="0" borderId="0" xfId="0" applyFont="1" applyAlignment="1">
      <alignment horizontal="right"/>
    </xf>
    <xf numFmtId="0" fontId="25" fillId="0" borderId="0" xfId="0" applyFont="1" applyAlignment="1"/>
    <xf numFmtId="0" fontId="2" fillId="0" borderId="0" xfId="0" applyFont="1" applyAlignment="1">
      <alignment vertical="top"/>
    </xf>
    <xf numFmtId="0" fontId="5" fillId="2" borderId="9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4" fillId="0" borderId="0" xfId="0" applyFont="1" applyFill="1" applyAlignment="1"/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indent="1"/>
    </xf>
    <xf numFmtId="0" fontId="17" fillId="0" borderId="0" xfId="0" applyFont="1" applyFill="1" applyAlignment="1"/>
    <xf numFmtId="0" fontId="17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 wrapText="1"/>
    </xf>
    <xf numFmtId="0" fontId="16" fillId="0" borderId="0" xfId="0" applyFont="1" applyFill="1"/>
    <xf numFmtId="0" fontId="13" fillId="0" borderId="0" xfId="0" applyFont="1" applyFill="1"/>
    <xf numFmtId="0" fontId="17" fillId="0" borderId="0" xfId="0" applyFont="1" applyFill="1"/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13" fillId="3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/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" fillId="0" borderId="0" xfId="0" applyFont="1" applyAlignment="1"/>
    <xf numFmtId="0" fontId="18" fillId="3" borderId="0" xfId="0" applyFont="1" applyFill="1" applyAlignment="1">
      <alignment horizontal="left"/>
    </xf>
    <xf numFmtId="0" fontId="26" fillId="2" borderId="21" xfId="0" applyFont="1" applyFill="1" applyBorder="1" applyAlignment="1">
      <alignment horizontal="center" vertical="center" wrapText="1"/>
    </xf>
    <xf numFmtId="0" fontId="24" fillId="0" borderId="0" xfId="0" applyFont="1" applyAlignment="1"/>
    <xf numFmtId="0" fontId="12" fillId="0" borderId="0" xfId="0" applyFont="1" applyAlignment="1"/>
    <xf numFmtId="0" fontId="23" fillId="0" borderId="0" xfId="0" applyFont="1" applyAlignment="1">
      <alignment vertical="center"/>
    </xf>
    <xf numFmtId="0" fontId="20" fillId="0" borderId="0" xfId="0" applyFont="1" applyAlignment="1"/>
    <xf numFmtId="0" fontId="13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vertical="center"/>
    </xf>
    <xf numFmtId="0" fontId="3" fillId="3" borderId="0" xfId="0" applyFont="1" applyFill="1" applyAlignment="1">
      <alignment horizontal="center"/>
    </xf>
    <xf numFmtId="0" fontId="7" fillId="3" borderId="24" xfId="0" applyFont="1" applyFill="1" applyBorder="1" applyAlignment="1">
      <alignment horizontal="center" vertical="center"/>
    </xf>
    <xf numFmtId="9" fontId="14" fillId="3" borderId="0" xfId="1" applyNumberFormat="1" applyFont="1" applyFill="1" applyAlignment="1">
      <alignment horizontal="left" vertical="center" wrapText="1" indent="1"/>
    </xf>
    <xf numFmtId="0" fontId="27" fillId="3" borderId="0" xfId="0" applyFont="1" applyFill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29" fillId="0" borderId="0" xfId="0" applyFont="1" applyBorder="1" applyAlignment="1">
      <alignment vertical="center"/>
    </xf>
    <xf numFmtId="0" fontId="3" fillId="0" borderId="0" xfId="0" applyFont="1" applyFill="1" applyAlignment="1"/>
    <xf numFmtId="0" fontId="8" fillId="0" borderId="0" xfId="0" applyFont="1" applyFill="1" applyAlignment="1">
      <alignment horizontal="center" vertical="center" wrapText="1"/>
    </xf>
    <xf numFmtId="0" fontId="32" fillId="3" borderId="0" xfId="0" applyFont="1" applyFill="1" applyAlignment="1">
      <alignment horizontal="center" vertical="center" wrapText="1"/>
    </xf>
    <xf numFmtId="0" fontId="33" fillId="3" borderId="0" xfId="0" applyFont="1" applyFill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2" fillId="4" borderId="0" xfId="0" applyFont="1" applyFill="1" applyAlignment="1"/>
    <xf numFmtId="0" fontId="3" fillId="4" borderId="0" xfId="0" applyFont="1" applyFill="1" applyAlignment="1"/>
    <xf numFmtId="0" fontId="2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17" fillId="4" borderId="0" xfId="0" applyFont="1" applyFill="1"/>
    <xf numFmtId="0" fontId="2" fillId="4" borderId="0" xfId="0" applyFont="1" applyFill="1"/>
    <xf numFmtId="0" fontId="11" fillId="0" borderId="41" xfId="0" applyFont="1" applyFill="1" applyBorder="1" applyAlignment="1">
      <alignment wrapText="1"/>
    </xf>
    <xf numFmtId="0" fontId="11" fillId="4" borderId="0" xfId="0" applyFont="1" applyFill="1" applyBorder="1" applyAlignment="1">
      <alignment wrapText="1"/>
    </xf>
    <xf numFmtId="0" fontId="11" fillId="0" borderId="49" xfId="0" applyFont="1" applyFill="1" applyBorder="1" applyAlignment="1">
      <alignment wrapText="1"/>
    </xf>
    <xf numFmtId="0" fontId="27" fillId="0" borderId="0" xfId="0" applyFont="1" applyAlignment="1">
      <alignment horizontal="right"/>
    </xf>
    <xf numFmtId="0" fontId="34" fillId="0" borderId="0" xfId="0" applyFont="1" applyFill="1" applyAlignment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>
      <alignment vertical="center"/>
    </xf>
    <xf numFmtId="0" fontId="7" fillId="0" borderId="0" xfId="0" applyFont="1"/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>
      <alignment vertical="center"/>
    </xf>
    <xf numFmtId="0" fontId="3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7" fillId="0" borderId="15" xfId="0" applyFont="1" applyFill="1" applyBorder="1" applyAlignment="1" applyProtection="1">
      <alignment vertical="center" wrapText="1"/>
      <protection locked="0"/>
    </xf>
    <xf numFmtId="0" fontId="7" fillId="0" borderId="4" xfId="0" applyFont="1" applyBorder="1"/>
    <xf numFmtId="0" fontId="7" fillId="0" borderId="0" xfId="0" applyFont="1" applyBorder="1"/>
    <xf numFmtId="0" fontId="37" fillId="0" borderId="4" xfId="0" applyFont="1" applyBorder="1" applyAlignment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28" fillId="3" borderId="0" xfId="0" applyFont="1" applyFill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textRotation="90" wrapText="1"/>
    </xf>
    <xf numFmtId="0" fontId="26" fillId="0" borderId="18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left" vertical="center" wrapText="1"/>
    </xf>
    <xf numFmtId="0" fontId="7" fillId="0" borderId="47" xfId="2" applyFont="1" applyFill="1" applyBorder="1" applyAlignment="1">
      <alignment horizontal="center" vertical="center" wrapText="1"/>
    </xf>
    <xf numFmtId="0" fontId="5" fillId="0" borderId="47" xfId="2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textRotation="90" wrapText="1"/>
    </xf>
    <xf numFmtId="0" fontId="26" fillId="0" borderId="20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left" vertical="center" wrapText="1"/>
    </xf>
    <xf numFmtId="0" fontId="7" fillId="0" borderId="50" xfId="2" applyFont="1" applyFill="1" applyBorder="1" applyAlignment="1">
      <alignment horizontal="center" vertical="center" wrapText="1"/>
    </xf>
    <xf numFmtId="0" fontId="5" fillId="0" borderId="50" xfId="2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 indent="1"/>
    </xf>
    <xf numFmtId="1" fontId="5" fillId="0" borderId="12" xfId="0" applyNumberFormat="1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left" vertical="center" wrapText="1"/>
    </xf>
    <xf numFmtId="0" fontId="26" fillId="0" borderId="44" xfId="0" applyFont="1" applyFill="1" applyBorder="1" applyAlignment="1">
      <alignment vertical="center" wrapText="1"/>
    </xf>
    <xf numFmtId="0" fontId="26" fillId="0" borderId="45" xfId="0" applyFont="1" applyFill="1" applyBorder="1" applyAlignment="1">
      <alignment vertical="center" wrapText="1"/>
    </xf>
    <xf numFmtId="0" fontId="26" fillId="0" borderId="47" xfId="0" applyFont="1" applyFill="1" applyBorder="1" applyAlignment="1">
      <alignment vertical="center" wrapText="1"/>
    </xf>
    <xf numFmtId="0" fontId="26" fillId="0" borderId="50" xfId="0" applyFont="1" applyFill="1" applyBorder="1" applyAlignment="1">
      <alignment vertical="center" wrapText="1"/>
    </xf>
    <xf numFmtId="0" fontId="26" fillId="0" borderId="46" xfId="0" applyFont="1" applyFill="1" applyBorder="1" applyAlignment="1">
      <alignment vertical="center" wrapText="1"/>
    </xf>
    <xf numFmtId="0" fontId="26" fillId="0" borderId="44" xfId="0" applyFont="1" applyFill="1" applyBorder="1" applyAlignment="1">
      <alignment horizontal="left" vertical="center" wrapText="1"/>
    </xf>
    <xf numFmtId="0" fontId="26" fillId="0" borderId="45" xfId="0" applyFont="1" applyFill="1" applyBorder="1" applyAlignment="1">
      <alignment horizontal="left" vertical="center" wrapText="1"/>
    </xf>
    <xf numFmtId="1" fontId="26" fillId="0" borderId="44" xfId="0" applyNumberFormat="1" applyFont="1" applyFill="1" applyBorder="1" applyAlignment="1">
      <alignment horizontal="center" vertical="center" wrapText="1"/>
    </xf>
    <xf numFmtId="1" fontId="26" fillId="0" borderId="45" xfId="0" applyNumberFormat="1" applyFont="1" applyFill="1" applyBorder="1" applyAlignment="1">
      <alignment horizontal="center" vertical="center" wrapText="1"/>
    </xf>
    <xf numFmtId="0" fontId="37" fillId="0" borderId="17" xfId="0" applyFont="1" applyFill="1" applyBorder="1" applyAlignment="1" applyProtection="1">
      <alignment horizontal="center" vertical="center" wrapText="1"/>
      <protection locked="0"/>
    </xf>
    <xf numFmtId="0" fontId="44" fillId="0" borderId="17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7" fillId="0" borderId="17" xfId="0" applyFont="1" applyFill="1" applyBorder="1" applyAlignment="1" applyProtection="1">
      <alignment horizontal="center" vertical="center" wrapText="1"/>
      <protection locked="0"/>
    </xf>
    <xf numFmtId="0" fontId="46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/>
    <xf numFmtId="0" fontId="7" fillId="0" borderId="0" xfId="0" applyFont="1" applyAlignment="1">
      <alignment horizontal="left"/>
    </xf>
    <xf numFmtId="0" fontId="37" fillId="0" borderId="0" xfId="0" applyFont="1"/>
    <xf numFmtId="0" fontId="7" fillId="0" borderId="50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6" fillId="3" borderId="44" xfId="0" applyFont="1" applyFill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3" borderId="45" xfId="0" applyFont="1" applyFill="1" applyBorder="1" applyAlignment="1">
      <alignment horizontal="left" vertical="center" wrapText="1"/>
    </xf>
    <xf numFmtId="0" fontId="26" fillId="0" borderId="45" xfId="0" applyFont="1" applyBorder="1" applyAlignment="1">
      <alignment vertical="center" wrapText="1"/>
    </xf>
    <xf numFmtId="0" fontId="26" fillId="3" borderId="47" xfId="0" applyFont="1" applyFill="1" applyBorder="1" applyAlignment="1">
      <alignment horizontal="left" vertical="center" wrapText="1"/>
    </xf>
    <xf numFmtId="0" fontId="26" fillId="0" borderId="47" xfId="0" applyFont="1" applyBorder="1" applyAlignment="1">
      <alignment horizontal="left" vertical="center" wrapText="1"/>
    </xf>
    <xf numFmtId="1" fontId="26" fillId="0" borderId="47" xfId="0" applyNumberFormat="1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44" fillId="0" borderId="68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7" fillId="0" borderId="69" xfId="0" applyFont="1" applyBorder="1" applyAlignment="1">
      <alignment vertical="center"/>
    </xf>
    <xf numFmtId="0" fontId="47" fillId="0" borderId="51" xfId="0" applyFont="1" applyFill="1" applyBorder="1" applyAlignment="1" applyProtection="1">
      <alignment horizontal="center" vertical="center" wrapText="1"/>
      <protection locked="0"/>
    </xf>
    <xf numFmtId="0" fontId="46" fillId="0" borderId="22" xfId="0" applyFont="1" applyFill="1" applyBorder="1" applyAlignment="1" applyProtection="1">
      <alignment horizontal="center" vertical="center" wrapText="1"/>
      <protection locked="0"/>
    </xf>
    <xf numFmtId="0" fontId="46" fillId="0" borderId="22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26" fillId="2" borderId="74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0" fontId="5" fillId="2" borderId="74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35" fillId="2" borderId="34" xfId="0" applyFont="1" applyFill="1" applyBorder="1" applyAlignment="1">
      <alignment horizontal="center" vertical="center"/>
    </xf>
    <xf numFmtId="0" fontId="35" fillId="2" borderId="1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right" vertical="center" wrapText="1" indent="1"/>
    </xf>
    <xf numFmtId="0" fontId="5" fillId="0" borderId="32" xfId="0" applyFont="1" applyFill="1" applyBorder="1" applyAlignment="1">
      <alignment horizontal="right" vertical="center" wrapText="1" indent="1"/>
    </xf>
    <xf numFmtId="0" fontId="5" fillId="0" borderId="33" xfId="0" applyFont="1" applyFill="1" applyBorder="1" applyAlignment="1">
      <alignment horizontal="right" vertical="center" wrapText="1" indent="1"/>
    </xf>
    <xf numFmtId="0" fontId="44" fillId="0" borderId="70" xfId="0" applyFont="1" applyFill="1" applyBorder="1" applyAlignment="1">
      <alignment vertical="center" wrapText="1"/>
    </xf>
    <xf numFmtId="0" fontId="45" fillId="0" borderId="71" xfId="0" applyFont="1" applyFill="1" applyBorder="1" applyAlignment="1">
      <alignment vertical="center" wrapText="1"/>
    </xf>
    <xf numFmtId="0" fontId="45" fillId="0" borderId="72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horizontal="center" vertical="center" textRotation="90" wrapText="1"/>
    </xf>
    <xf numFmtId="0" fontId="5" fillId="2" borderId="16" xfId="0" applyFont="1" applyFill="1" applyBorder="1" applyAlignment="1">
      <alignment horizontal="center" vertical="center" textRotation="90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center" vertical="center" textRotation="90" wrapText="1"/>
    </xf>
    <xf numFmtId="0" fontId="5" fillId="2" borderId="49" xfId="0" applyFont="1" applyFill="1" applyBorder="1" applyAlignment="1">
      <alignment horizontal="center" vertical="center" textRotation="90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textRotation="90" wrapText="1"/>
    </xf>
    <xf numFmtId="0" fontId="44" fillId="0" borderId="24" xfId="0" applyFont="1" applyFill="1" applyBorder="1" applyAlignment="1">
      <alignment vertical="center" wrapText="1"/>
    </xf>
    <xf numFmtId="0" fontId="45" fillId="0" borderId="28" xfId="0" applyFont="1" applyFill="1" applyBorder="1" applyAlignment="1">
      <alignment vertical="center" wrapText="1"/>
    </xf>
    <xf numFmtId="0" fontId="45" fillId="0" borderId="19" xfId="0" applyFont="1" applyFill="1" applyBorder="1" applyAlignment="1">
      <alignment vertical="center" wrapText="1"/>
    </xf>
    <xf numFmtId="0" fontId="44" fillId="0" borderId="42" xfId="0" applyFont="1" applyFill="1" applyBorder="1" applyAlignment="1">
      <alignment horizontal="left" vertical="center" wrapText="1"/>
    </xf>
    <xf numFmtId="0" fontId="44" fillId="0" borderId="4" xfId="0" applyFont="1" applyFill="1" applyBorder="1" applyAlignment="1">
      <alignment horizontal="left" vertical="center" wrapText="1"/>
    </xf>
    <xf numFmtId="0" fontId="44" fillId="0" borderId="48" xfId="0" applyFont="1" applyFill="1" applyBorder="1" applyAlignment="1">
      <alignment horizontal="left" vertical="center" wrapText="1"/>
    </xf>
    <xf numFmtId="0" fontId="44" fillId="0" borderId="24" xfId="0" applyFont="1" applyFill="1" applyBorder="1" applyAlignment="1">
      <alignment horizontal="left" vertical="center" wrapText="1"/>
    </xf>
    <xf numFmtId="0" fontId="45" fillId="0" borderId="28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3" borderId="60" xfId="0" applyFont="1" applyFill="1" applyBorder="1" applyAlignment="1">
      <alignment horizontal="left" vertical="center" wrapText="1"/>
    </xf>
    <xf numFmtId="0" fontId="7" fillId="3" borderId="55" xfId="0" applyFont="1" applyFill="1" applyBorder="1" applyAlignment="1">
      <alignment horizontal="left" vertical="center" wrapText="1"/>
    </xf>
    <xf numFmtId="0" fontId="7" fillId="3" borderId="56" xfId="0" applyFont="1" applyFill="1" applyBorder="1" applyAlignment="1">
      <alignment horizontal="left" vertical="center" wrapText="1"/>
    </xf>
    <xf numFmtId="0" fontId="44" fillId="0" borderId="62" xfId="0" applyFont="1" applyFill="1" applyBorder="1" applyAlignment="1">
      <alignment vertical="center" wrapText="1"/>
    </xf>
    <xf numFmtId="0" fontId="44" fillId="0" borderId="63" xfId="0" applyFont="1" applyFill="1" applyBorder="1" applyAlignment="1">
      <alignment vertical="center" wrapText="1"/>
    </xf>
    <xf numFmtId="0" fontId="44" fillId="0" borderId="64" xfId="0" applyFont="1" applyFill="1" applyBorder="1" applyAlignment="1">
      <alignment vertical="center" wrapText="1"/>
    </xf>
    <xf numFmtId="0" fontId="5" fillId="2" borderId="53" xfId="0" applyFont="1" applyFill="1" applyBorder="1" applyAlignment="1">
      <alignment horizontal="center" vertical="center" textRotation="90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44" fillId="0" borderId="65" xfId="0" applyFont="1" applyFill="1" applyBorder="1" applyAlignment="1">
      <alignment vertical="center" wrapText="1"/>
    </xf>
    <xf numFmtId="0" fontId="44" fillId="0" borderId="66" xfId="0" applyFont="1" applyFill="1" applyBorder="1" applyAlignment="1">
      <alignment vertical="center" wrapText="1"/>
    </xf>
    <xf numFmtId="0" fontId="44" fillId="0" borderId="67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horizontal="right" vertical="center" wrapText="1" indent="1"/>
    </xf>
    <xf numFmtId="0" fontId="5" fillId="2" borderId="32" xfId="0" applyFont="1" applyFill="1" applyBorder="1" applyAlignment="1">
      <alignment horizontal="right" vertical="center" wrapText="1" indent="1"/>
    </xf>
    <xf numFmtId="0" fontId="5" fillId="2" borderId="33" xfId="0" applyFont="1" applyFill="1" applyBorder="1" applyAlignment="1">
      <alignment horizontal="right" vertical="center" wrapText="1" inden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3" borderId="61" xfId="0" applyFont="1" applyFill="1" applyBorder="1" applyAlignment="1">
      <alignment horizontal="left" vertical="center" wrapText="1"/>
    </xf>
    <xf numFmtId="0" fontId="7" fillId="3" borderId="40" xfId="0" applyFont="1" applyFill="1" applyBorder="1" applyAlignment="1">
      <alignment horizontal="left" vertical="center" wrapText="1"/>
    </xf>
    <xf numFmtId="0" fontId="7" fillId="3" borderId="57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center" vertical="center" textRotation="90" wrapText="1"/>
    </xf>
    <xf numFmtId="0" fontId="26" fillId="2" borderId="2" xfId="0" applyFont="1" applyFill="1" applyBorder="1" applyAlignment="1">
      <alignment horizontal="left" vertical="center" wrapText="1" indent="1"/>
    </xf>
    <xf numFmtId="0" fontId="26" fillId="2" borderId="3" xfId="0" applyFont="1" applyFill="1" applyBorder="1" applyAlignment="1">
      <alignment horizontal="left" vertical="center" wrapText="1" indent="1"/>
    </xf>
    <xf numFmtId="0" fontId="26" fillId="2" borderId="29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38" fillId="3" borderId="27" xfId="0" applyFont="1" applyFill="1" applyBorder="1" applyAlignment="1">
      <alignment horizontal="center" vertical="center"/>
    </xf>
    <xf numFmtId="0" fontId="38" fillId="3" borderId="30" xfId="0" applyFont="1" applyFill="1" applyBorder="1" applyAlignment="1">
      <alignment horizontal="center" vertical="center"/>
    </xf>
    <xf numFmtId="0" fontId="38" fillId="3" borderId="3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36" fillId="3" borderId="26" xfId="0" applyFont="1" applyFill="1" applyBorder="1" applyAlignment="1">
      <alignment horizontal="left" vertical="top"/>
    </xf>
    <xf numFmtId="0" fontId="36" fillId="3" borderId="41" xfId="0" applyFont="1" applyFill="1" applyBorder="1" applyAlignment="1">
      <alignment horizontal="left" vertical="top"/>
    </xf>
    <xf numFmtId="0" fontId="36" fillId="3" borderId="36" xfId="0" applyFont="1" applyFill="1" applyBorder="1" applyAlignment="1">
      <alignment horizontal="left" vertical="top"/>
    </xf>
    <xf numFmtId="0" fontId="7" fillId="3" borderId="26" xfId="0" applyFont="1" applyFill="1" applyBorder="1" applyAlignment="1">
      <alignment horizontal="left" vertical="center" wrapText="1"/>
    </xf>
    <xf numFmtId="0" fontId="7" fillId="3" borderId="41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left" vertical="center" wrapText="1"/>
    </xf>
    <xf numFmtId="0" fontId="7" fillId="3" borderId="30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75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26" fillId="0" borderId="31" xfId="0" applyFont="1" applyFill="1" applyBorder="1" applyAlignment="1">
      <alignment horizontal="center" vertical="center" textRotation="90" wrapText="1"/>
    </xf>
    <xf numFmtId="0" fontId="26" fillId="0" borderId="76" xfId="0" applyFont="1" applyFill="1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 textRotation="90" wrapText="1"/>
    </xf>
    <xf numFmtId="0" fontId="26" fillId="0" borderId="20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6" fillId="0" borderId="50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26" fillId="0" borderId="50" xfId="0" applyFont="1" applyFill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0" fontId="26" fillId="0" borderId="42" xfId="0" applyFont="1" applyFill="1" applyBorder="1" applyAlignment="1">
      <alignment horizontal="center" vertical="center" textRotation="90" wrapText="1"/>
    </xf>
    <xf numFmtId="0" fontId="14" fillId="3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right" vertical="center" wrapText="1" indent="1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40" fillId="0" borderId="34" xfId="0" applyFont="1" applyFill="1" applyBorder="1" applyAlignment="1">
      <alignment horizontal="center" vertical="center" textRotation="90" wrapText="1"/>
    </xf>
    <xf numFmtId="0" fontId="40" fillId="0" borderId="53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40" fillId="0" borderId="16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vertical="center" wrapText="1"/>
    </xf>
    <xf numFmtId="0" fontId="41" fillId="0" borderId="33" xfId="0" applyFont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 textRotation="90" wrapText="1"/>
    </xf>
    <xf numFmtId="0" fontId="32" fillId="0" borderId="47" xfId="0" applyFont="1" applyFill="1" applyBorder="1" applyAlignment="1">
      <alignment horizontal="center" vertical="center" textRotation="90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</cellXfs>
  <cellStyles count="3">
    <cellStyle name="Excel Built-in Normal" xfId="2"/>
    <cellStyle name="Відсотковий" xfId="1" builtinId="5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showGridLines="0" showZeros="0" tabSelected="1" view="pageBreakPreview" topLeftCell="A32" zoomScale="60" zoomScaleNormal="100" zoomScalePageLayoutView="110" workbookViewId="0">
      <selection activeCell="G34" sqref="G34"/>
    </sheetView>
  </sheetViews>
  <sheetFormatPr defaultColWidth="9.140625" defaultRowHeight="16.5" x14ac:dyDescent="0.25"/>
  <cols>
    <col min="1" max="1" width="14.28515625" style="2" customWidth="1"/>
    <col min="2" max="2" width="12" style="1" customWidth="1"/>
    <col min="3" max="3" width="6.28515625" style="1" customWidth="1"/>
    <col min="4" max="4" width="15.7109375" style="1" customWidth="1"/>
    <col min="5" max="19" width="4.28515625" style="1" customWidth="1"/>
    <col min="20" max="20" width="5.42578125" style="1" customWidth="1"/>
    <col min="21" max="21" width="4.42578125" style="1" customWidth="1"/>
    <col min="22" max="22" width="8" style="1" customWidth="1"/>
    <col min="23" max="23" width="6.28515625" style="1" customWidth="1"/>
    <col min="24" max="24" width="4.7109375" style="22" customWidth="1"/>
    <col min="25" max="16384" width="9.140625" style="1"/>
  </cols>
  <sheetData>
    <row r="1" spans="1:25" ht="15.75" customHeight="1" x14ac:dyDescent="0.25">
      <c r="A1" s="222" t="s">
        <v>10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</row>
    <row r="2" spans="1:25" ht="19.5" customHeight="1" x14ac:dyDescent="0.3">
      <c r="A2" s="223" t="s">
        <v>11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</row>
    <row r="3" spans="1:25" s="5" customFormat="1" ht="33" customHeight="1" x14ac:dyDescent="0.3">
      <c r="A3" s="16" t="s">
        <v>12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23"/>
    </row>
    <row r="4" spans="1:25" s="5" customFormat="1" ht="22.5" customHeight="1" x14ac:dyDescent="0.3">
      <c r="A4" s="17" t="s">
        <v>64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23"/>
      <c r="Y4" s="49"/>
    </row>
    <row r="5" spans="1:25" s="5" customFormat="1" ht="18.75" customHeight="1" x14ac:dyDescent="0.3">
      <c r="A5" s="88" t="s">
        <v>65</v>
      </c>
      <c r="B5" s="18"/>
      <c r="C5" s="18"/>
      <c r="D5" s="18"/>
      <c r="E5" s="87"/>
      <c r="F5" s="87"/>
      <c r="G5" s="8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24"/>
    </row>
    <row r="6" spans="1:25" ht="3.75" customHeight="1" x14ac:dyDescent="0.35">
      <c r="A6" s="1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25"/>
    </row>
    <row r="7" spans="1:25" ht="32.25" customHeight="1" x14ac:dyDescent="0.45">
      <c r="A7" s="244" t="s">
        <v>13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52"/>
    </row>
    <row r="8" spans="1:25" ht="24" customHeight="1" x14ac:dyDescent="0.35">
      <c r="A8" s="245" t="s">
        <v>14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53"/>
    </row>
    <row r="9" spans="1:25" ht="21.75" customHeight="1" x14ac:dyDescent="0.25">
      <c r="A9" s="278" t="s">
        <v>16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54"/>
    </row>
    <row r="10" spans="1:25" ht="19.5" customHeight="1" x14ac:dyDescent="0.3">
      <c r="A10" s="279" t="s">
        <v>66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55"/>
    </row>
    <row r="11" spans="1:25" ht="4.5" customHeight="1" x14ac:dyDescent="0.3"/>
    <row r="12" spans="1:25" s="5" customFormat="1" ht="17.45" customHeight="1" x14ac:dyDescent="0.25">
      <c r="A12" s="14" t="s">
        <v>69</v>
      </c>
      <c r="B12" s="13"/>
      <c r="C12" s="13"/>
      <c r="D12" s="13"/>
      <c r="E12" s="66"/>
      <c r="F12" s="13"/>
      <c r="G12" s="13"/>
      <c r="H12" s="13"/>
      <c r="I12" s="19" t="s">
        <v>15</v>
      </c>
      <c r="J12" s="13"/>
      <c r="K12" s="13"/>
      <c r="M12" s="6"/>
      <c r="N12" s="13" t="s">
        <v>51</v>
      </c>
      <c r="O12" s="4"/>
      <c r="P12" s="4"/>
      <c r="Q12" s="4"/>
      <c r="R12" s="4"/>
      <c r="S12" s="4"/>
      <c r="U12" s="13" t="s">
        <v>68</v>
      </c>
      <c r="V12" s="13"/>
      <c r="W12" s="4"/>
      <c r="X12" s="26"/>
      <c r="Y12" s="45"/>
    </row>
    <row r="13" spans="1:25" s="5" customFormat="1" ht="17.45" customHeight="1" x14ac:dyDescent="0.25">
      <c r="A13" s="296" t="s">
        <v>70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M13" s="6"/>
      <c r="N13" s="13" t="s">
        <v>29</v>
      </c>
      <c r="O13" s="3"/>
      <c r="P13" s="3"/>
      <c r="Q13" s="3"/>
      <c r="R13" s="3"/>
      <c r="S13" s="3"/>
      <c r="T13" s="3"/>
      <c r="U13" s="3"/>
      <c r="V13" s="3"/>
      <c r="W13" s="3"/>
      <c r="X13" s="27"/>
      <c r="Y13" s="45"/>
    </row>
    <row r="14" spans="1:25" s="5" customFormat="1" ht="17.45" customHeight="1" x14ac:dyDescent="0.25">
      <c r="A14" s="14" t="s">
        <v>71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M14" s="6"/>
      <c r="N14" s="20" t="s">
        <v>56</v>
      </c>
      <c r="O14" s="3"/>
      <c r="P14" s="3"/>
      <c r="Q14" s="3"/>
      <c r="R14" s="3"/>
      <c r="S14" s="3"/>
      <c r="U14" s="77"/>
      <c r="V14" s="77"/>
      <c r="W14" s="77"/>
      <c r="X14" s="27"/>
      <c r="Y14" s="45"/>
    </row>
    <row r="15" spans="1:25" s="5" customFormat="1" ht="17.45" customHeight="1" x14ac:dyDescent="0.25">
      <c r="A15" s="80" t="s">
        <v>72</v>
      </c>
      <c r="B15" s="81"/>
      <c r="C15" s="78"/>
      <c r="D15" s="13"/>
      <c r="E15" s="13"/>
      <c r="F15" s="13"/>
      <c r="G15" s="13"/>
      <c r="H15" s="13"/>
      <c r="I15" s="13"/>
      <c r="J15" s="13"/>
      <c r="K15" s="13"/>
      <c r="M15" s="6"/>
      <c r="N15" s="13" t="s">
        <v>57</v>
      </c>
      <c r="O15" s="3"/>
      <c r="P15" s="3"/>
      <c r="Q15" s="3"/>
      <c r="R15" s="3"/>
      <c r="S15" s="3"/>
      <c r="T15" s="3"/>
      <c r="U15" s="3"/>
      <c r="V15" s="60"/>
      <c r="W15" s="50"/>
      <c r="Y15" s="45"/>
    </row>
    <row r="16" spans="1:25" s="5" customFormat="1" ht="17.45" customHeight="1" x14ac:dyDescent="0.25">
      <c r="A16" s="78" t="s">
        <v>73</v>
      </c>
      <c r="B16" s="78"/>
      <c r="C16" s="79"/>
      <c r="D16" s="79"/>
      <c r="E16" s="79"/>
      <c r="F16" s="79"/>
      <c r="G16" s="79"/>
      <c r="H16" s="79"/>
      <c r="I16" s="79"/>
      <c r="J16" s="79"/>
      <c r="K16" s="71"/>
      <c r="M16" s="6"/>
      <c r="Y16" s="45"/>
    </row>
    <row r="17" spans="1:29" s="5" customFormat="1" ht="17.45" customHeight="1" x14ac:dyDescent="0.25">
      <c r="A17" s="14" t="s">
        <v>76</v>
      </c>
      <c r="B17" s="13"/>
      <c r="C17" s="12"/>
      <c r="D17" s="12"/>
      <c r="E17" s="13"/>
      <c r="F17" s="14"/>
      <c r="G17" s="13"/>
      <c r="H17" s="13"/>
      <c r="I17" s="13"/>
      <c r="J17" s="14"/>
      <c r="K17" s="13"/>
      <c r="L17" s="19" t="s">
        <v>15</v>
      </c>
      <c r="M17" s="6"/>
      <c r="O17" s="3"/>
      <c r="P17" s="3"/>
      <c r="Q17" s="3"/>
      <c r="R17" s="3"/>
      <c r="S17" s="3"/>
      <c r="T17" s="3"/>
      <c r="U17" s="3"/>
      <c r="V17" s="3"/>
      <c r="W17" s="56"/>
      <c r="X17" s="56"/>
      <c r="Y17" s="6"/>
    </row>
    <row r="18" spans="1:29" s="5" customFormat="1" ht="17.45" customHeight="1" x14ac:dyDescent="0.25">
      <c r="A18" s="14" t="s">
        <v>75</v>
      </c>
      <c r="B18" s="13"/>
      <c r="C18" s="12"/>
      <c r="D18" s="12"/>
      <c r="E18" s="19"/>
      <c r="F18" s="19" t="s">
        <v>15</v>
      </c>
      <c r="G18" s="13"/>
      <c r="H18" s="246" t="s">
        <v>74</v>
      </c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8"/>
    </row>
    <row r="19" spans="1:29" ht="9" customHeight="1" x14ac:dyDescent="0.3"/>
    <row r="20" spans="1:29" ht="24.75" customHeight="1" thickBot="1" x14ac:dyDescent="0.3">
      <c r="A20" s="280" t="s">
        <v>21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57"/>
    </row>
    <row r="21" spans="1:29" ht="16.5" customHeight="1" x14ac:dyDescent="0.25">
      <c r="A21" s="188" t="s">
        <v>17</v>
      </c>
      <c r="B21" s="210"/>
      <c r="C21" s="210"/>
      <c r="D21" s="210"/>
      <c r="E21" s="190" t="s">
        <v>4</v>
      </c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88" t="s">
        <v>5</v>
      </c>
      <c r="W21" s="186" t="s">
        <v>3</v>
      </c>
      <c r="Y21" s="43"/>
    </row>
    <row r="22" spans="1:29" ht="16.5" customHeight="1" thickBot="1" x14ac:dyDescent="0.3">
      <c r="A22" s="189"/>
      <c r="B22" s="211"/>
      <c r="C22" s="211"/>
      <c r="D22" s="211"/>
      <c r="E22" s="89">
        <v>1</v>
      </c>
      <c r="F22" s="90">
        <v>2</v>
      </c>
      <c r="G22" s="90">
        <v>3</v>
      </c>
      <c r="H22" s="90">
        <v>4</v>
      </c>
      <c r="I22" s="90">
        <v>5</v>
      </c>
      <c r="J22" s="90">
        <v>6</v>
      </c>
      <c r="K22" s="90">
        <v>7</v>
      </c>
      <c r="L22" s="90">
        <v>8</v>
      </c>
      <c r="M22" s="90">
        <v>9</v>
      </c>
      <c r="N22" s="90">
        <v>10</v>
      </c>
      <c r="O22" s="90">
        <v>11</v>
      </c>
      <c r="P22" s="90">
        <v>12</v>
      </c>
      <c r="Q22" s="90">
        <v>13</v>
      </c>
      <c r="R22" s="90">
        <v>14</v>
      </c>
      <c r="S22" s="90">
        <v>15</v>
      </c>
      <c r="T22" s="90">
        <v>16</v>
      </c>
      <c r="U22" s="90">
        <v>17</v>
      </c>
      <c r="V22" s="189"/>
      <c r="W22" s="187"/>
      <c r="Y22" s="44"/>
    </row>
    <row r="23" spans="1:29" s="8" customFormat="1" ht="21.75" customHeight="1" thickBot="1" x14ac:dyDescent="0.3">
      <c r="A23" s="263" t="s">
        <v>67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5"/>
      <c r="X23" s="58"/>
    </row>
    <row r="24" spans="1:29" ht="15.75" customHeight="1" x14ac:dyDescent="0.25">
      <c r="A24" s="200" t="s">
        <v>24</v>
      </c>
      <c r="B24" s="224" t="s">
        <v>31</v>
      </c>
      <c r="C24" s="225"/>
      <c r="D24" s="226"/>
      <c r="E24" s="113">
        <v>2</v>
      </c>
      <c r="F24" s="76">
        <v>2</v>
      </c>
      <c r="G24" s="76">
        <v>2</v>
      </c>
      <c r="H24" s="76">
        <v>2</v>
      </c>
      <c r="I24" s="76">
        <v>2</v>
      </c>
      <c r="J24" s="76">
        <v>2</v>
      </c>
      <c r="K24" s="76">
        <v>2</v>
      </c>
      <c r="L24" s="76">
        <v>2</v>
      </c>
      <c r="M24" s="76">
        <v>2</v>
      </c>
      <c r="N24" s="76">
        <v>2</v>
      </c>
      <c r="O24" s="76">
        <v>2</v>
      </c>
      <c r="P24" s="76">
        <v>2</v>
      </c>
      <c r="Q24" s="91"/>
      <c r="R24" s="91"/>
      <c r="S24" s="91"/>
      <c r="T24" s="92"/>
      <c r="U24" s="92"/>
      <c r="V24" s="93"/>
      <c r="W24" s="178">
        <f t="shared" ref="W24:W30" si="0">SUM(E24:V24)</f>
        <v>24</v>
      </c>
      <c r="Y24" s="45"/>
      <c r="Z24" s="9"/>
      <c r="AA24" s="9"/>
      <c r="AB24" s="9"/>
    </row>
    <row r="25" spans="1:29" ht="15.75" customHeight="1" x14ac:dyDescent="0.25">
      <c r="A25" s="230"/>
      <c r="B25" s="241" t="s">
        <v>32</v>
      </c>
      <c r="C25" s="242"/>
      <c r="D25" s="243"/>
      <c r="E25" s="113">
        <v>2</v>
      </c>
      <c r="F25" s="76">
        <v>2</v>
      </c>
      <c r="G25" s="76"/>
      <c r="H25" s="76">
        <v>2</v>
      </c>
      <c r="I25" s="76">
        <v>2</v>
      </c>
      <c r="J25" s="76">
        <v>2</v>
      </c>
      <c r="K25" s="76"/>
      <c r="L25" s="76">
        <v>2</v>
      </c>
      <c r="M25" s="76">
        <v>2</v>
      </c>
      <c r="N25" s="76"/>
      <c r="O25" s="76">
        <v>2</v>
      </c>
      <c r="P25" s="76"/>
      <c r="Q25" s="91"/>
      <c r="R25" s="91"/>
      <c r="S25" s="106"/>
      <c r="T25" s="95"/>
      <c r="U25" s="95"/>
      <c r="V25" s="96"/>
      <c r="W25" s="179">
        <f t="shared" si="0"/>
        <v>16</v>
      </c>
      <c r="Y25" s="45"/>
      <c r="Z25" s="9"/>
      <c r="AA25" s="9"/>
      <c r="AB25" s="9"/>
    </row>
    <row r="26" spans="1:29" ht="20.25" customHeight="1" x14ac:dyDescent="0.25">
      <c r="A26" s="230"/>
      <c r="B26" s="239" t="s">
        <v>33</v>
      </c>
      <c r="C26" s="240"/>
      <c r="D26" s="204"/>
      <c r="E26" s="114"/>
      <c r="F26" s="95"/>
      <c r="G26" s="95">
        <v>2</v>
      </c>
      <c r="H26" s="95"/>
      <c r="I26" s="95"/>
      <c r="J26" s="95"/>
      <c r="K26" s="97">
        <v>2</v>
      </c>
      <c r="L26" s="95"/>
      <c r="M26" s="95"/>
      <c r="N26" s="95">
        <v>2</v>
      </c>
      <c r="O26" s="95"/>
      <c r="P26" s="95">
        <v>2</v>
      </c>
      <c r="Q26" s="95"/>
      <c r="R26" s="95"/>
      <c r="S26" s="95"/>
      <c r="T26" s="95"/>
      <c r="U26" s="95"/>
      <c r="V26" s="96">
        <f ca="1">SUM(E26:X26)</f>
        <v>0</v>
      </c>
      <c r="W26" s="179">
        <v>8</v>
      </c>
      <c r="Y26" s="45"/>
      <c r="Z26" s="9"/>
      <c r="AA26" s="9"/>
    </row>
    <row r="27" spans="1:29" ht="26.25" customHeight="1" thickBot="1" x14ac:dyDescent="0.3">
      <c r="A27" s="201"/>
      <c r="B27" s="231" t="s">
        <v>37</v>
      </c>
      <c r="C27" s="231"/>
      <c r="D27" s="232"/>
      <c r="E27" s="150"/>
      <c r="F27" s="97" t="s">
        <v>34</v>
      </c>
      <c r="G27" s="97" t="s">
        <v>34</v>
      </c>
      <c r="H27" s="97" t="s">
        <v>34</v>
      </c>
      <c r="I27" s="95" t="s">
        <v>34</v>
      </c>
      <c r="J27" s="95" t="s">
        <v>34</v>
      </c>
      <c r="K27" s="95" t="s">
        <v>34</v>
      </c>
      <c r="L27" s="95" t="s">
        <v>34</v>
      </c>
      <c r="M27" s="95" t="s">
        <v>34</v>
      </c>
      <c r="N27" s="95" t="s">
        <v>34</v>
      </c>
      <c r="O27" s="95" t="s">
        <v>34</v>
      </c>
      <c r="P27" s="95" t="s">
        <v>34</v>
      </c>
      <c r="Q27" s="95"/>
      <c r="R27" s="95"/>
      <c r="S27" s="95"/>
      <c r="T27" s="95"/>
      <c r="U27" s="95"/>
      <c r="V27" s="61">
        <v>2</v>
      </c>
      <c r="W27" s="179">
        <f t="shared" si="0"/>
        <v>2</v>
      </c>
      <c r="Y27" s="45"/>
      <c r="Z27" s="9"/>
      <c r="AA27" s="9"/>
      <c r="AB27" s="9"/>
      <c r="AC27" s="9"/>
    </row>
    <row r="28" spans="1:29" ht="18.75" customHeight="1" thickBot="1" x14ac:dyDescent="0.3">
      <c r="A28" s="236" t="s">
        <v>26</v>
      </c>
      <c r="B28" s="237"/>
      <c r="C28" s="237"/>
      <c r="D28" s="238"/>
      <c r="E28" s="40">
        <f t="shared" ref="E28:U28" si="1">SUM(E24:E27)</f>
        <v>4</v>
      </c>
      <c r="F28" s="41">
        <f t="shared" si="1"/>
        <v>4</v>
      </c>
      <c r="G28" s="41">
        <f t="shared" si="1"/>
        <v>4</v>
      </c>
      <c r="H28" s="41">
        <f t="shared" si="1"/>
        <v>4</v>
      </c>
      <c r="I28" s="21">
        <f t="shared" si="1"/>
        <v>4</v>
      </c>
      <c r="J28" s="21">
        <f t="shared" si="1"/>
        <v>4</v>
      </c>
      <c r="K28" s="21">
        <f t="shared" si="1"/>
        <v>4</v>
      </c>
      <c r="L28" s="21">
        <f t="shared" si="1"/>
        <v>4</v>
      </c>
      <c r="M28" s="21">
        <f t="shared" si="1"/>
        <v>4</v>
      </c>
      <c r="N28" s="21">
        <f t="shared" si="1"/>
        <v>4</v>
      </c>
      <c r="O28" s="21">
        <f t="shared" si="1"/>
        <v>4</v>
      </c>
      <c r="P28" s="21">
        <f t="shared" si="1"/>
        <v>4</v>
      </c>
      <c r="Q28" s="21">
        <f t="shared" si="1"/>
        <v>0</v>
      </c>
      <c r="R28" s="21">
        <f t="shared" si="1"/>
        <v>0</v>
      </c>
      <c r="S28" s="21">
        <f t="shared" si="1"/>
        <v>0</v>
      </c>
      <c r="T28" s="21">
        <f t="shared" si="1"/>
        <v>0</v>
      </c>
      <c r="U28" s="21">
        <f t="shared" si="1"/>
        <v>0</v>
      </c>
      <c r="V28" s="51">
        <v>2</v>
      </c>
      <c r="W28" s="180">
        <f>W24+W25+W26+W27</f>
        <v>50</v>
      </c>
      <c r="X28" s="29"/>
      <c r="Y28" s="45"/>
      <c r="Z28" s="9"/>
      <c r="AA28" s="9"/>
      <c r="AB28" s="9"/>
      <c r="AC28" s="9"/>
    </row>
    <row r="29" spans="1:29" ht="19.5" customHeight="1" x14ac:dyDescent="0.25">
      <c r="A29" s="212" t="s">
        <v>112</v>
      </c>
      <c r="B29" s="233" t="s">
        <v>85</v>
      </c>
      <c r="C29" s="234"/>
      <c r="D29" s="235"/>
      <c r="E29" s="171"/>
      <c r="F29" s="172">
        <v>3</v>
      </c>
      <c r="G29" s="172">
        <v>3</v>
      </c>
      <c r="H29" s="172">
        <v>3</v>
      </c>
      <c r="I29" s="172">
        <v>3</v>
      </c>
      <c r="J29" s="172">
        <v>2</v>
      </c>
      <c r="K29" s="172">
        <v>3</v>
      </c>
      <c r="L29" s="172">
        <v>3</v>
      </c>
      <c r="M29" s="172">
        <v>3</v>
      </c>
      <c r="N29" s="172">
        <v>3</v>
      </c>
      <c r="O29" s="172">
        <v>3</v>
      </c>
      <c r="P29" s="172">
        <v>3</v>
      </c>
      <c r="Q29" s="172"/>
      <c r="R29" s="172"/>
      <c r="S29" s="172"/>
      <c r="T29" s="98"/>
      <c r="U29" s="98"/>
      <c r="V29" s="173"/>
      <c r="W29" s="179">
        <f t="shared" si="0"/>
        <v>32</v>
      </c>
      <c r="X29" s="69"/>
      <c r="Y29" s="70"/>
      <c r="Z29" s="48"/>
      <c r="AA29" s="48"/>
      <c r="AB29" s="48"/>
      <c r="AC29" s="48"/>
    </row>
    <row r="30" spans="1:29" ht="15.75" customHeight="1" x14ac:dyDescent="0.25">
      <c r="A30" s="212"/>
      <c r="B30" s="227" t="s">
        <v>86</v>
      </c>
      <c r="C30" s="228"/>
      <c r="D30" s="229"/>
      <c r="E30" s="151"/>
      <c r="F30" s="152">
        <v>2</v>
      </c>
      <c r="G30" s="152"/>
      <c r="H30" s="152">
        <v>2</v>
      </c>
      <c r="I30" s="152">
        <v>2</v>
      </c>
      <c r="J30" s="152">
        <v>2</v>
      </c>
      <c r="K30" s="152"/>
      <c r="L30" s="152">
        <v>2</v>
      </c>
      <c r="M30" s="152">
        <v>2</v>
      </c>
      <c r="N30" s="152"/>
      <c r="O30" s="152">
        <v>2</v>
      </c>
      <c r="P30" s="152"/>
      <c r="Q30" s="152"/>
      <c r="R30" s="152"/>
      <c r="S30" s="152"/>
      <c r="T30" s="95"/>
      <c r="U30" s="95"/>
      <c r="V30" s="96"/>
      <c r="W30" s="183">
        <f t="shared" si="0"/>
        <v>14</v>
      </c>
      <c r="X30" s="69"/>
      <c r="Y30" s="70"/>
      <c r="Z30" s="48"/>
      <c r="AA30" s="48"/>
      <c r="AB30" s="48"/>
      <c r="AC30" s="48"/>
    </row>
    <row r="31" spans="1:29" ht="16.5" customHeight="1" x14ac:dyDescent="0.25">
      <c r="A31" s="212"/>
      <c r="B31" s="213" t="s">
        <v>87</v>
      </c>
      <c r="C31" s="214"/>
      <c r="D31" s="215"/>
      <c r="E31" s="151"/>
      <c r="F31" s="152"/>
      <c r="G31" s="152">
        <v>2</v>
      </c>
      <c r="H31" s="152"/>
      <c r="I31" s="152"/>
      <c r="J31" s="152"/>
      <c r="K31" s="152">
        <v>2</v>
      </c>
      <c r="L31" s="152"/>
      <c r="M31" s="152"/>
      <c r="N31" s="152">
        <v>2</v>
      </c>
      <c r="O31" s="152"/>
      <c r="P31" s="152">
        <v>2</v>
      </c>
      <c r="Q31" s="152"/>
      <c r="R31" s="152"/>
      <c r="S31" s="152"/>
      <c r="T31" s="95"/>
      <c r="U31" s="95"/>
      <c r="V31" s="96"/>
      <c r="W31" s="183">
        <f>F31+G31+H31+I31+J31+K31+L31+M31+N31+O31+P31+Q31+R31</f>
        <v>8</v>
      </c>
      <c r="X31" s="69"/>
      <c r="Y31" s="70"/>
      <c r="Z31" s="48"/>
      <c r="AA31" s="48"/>
      <c r="AB31" s="48"/>
      <c r="AC31" s="48"/>
    </row>
    <row r="32" spans="1:29" ht="27" customHeight="1" x14ac:dyDescent="0.25">
      <c r="A32" s="212"/>
      <c r="B32" s="213" t="s">
        <v>88</v>
      </c>
      <c r="C32" s="214"/>
      <c r="D32" s="215"/>
      <c r="E32" s="151"/>
      <c r="F32" s="152"/>
      <c r="G32" s="152"/>
      <c r="H32" s="152"/>
      <c r="I32" s="152"/>
      <c r="J32" s="152">
        <v>2</v>
      </c>
      <c r="K32" s="152"/>
      <c r="L32" s="155"/>
      <c r="M32" s="155">
        <v>3</v>
      </c>
      <c r="N32" s="155"/>
      <c r="O32" s="155">
        <v>3</v>
      </c>
      <c r="P32" s="152"/>
      <c r="Q32" s="152"/>
      <c r="R32" s="152"/>
      <c r="S32" s="152"/>
      <c r="T32" s="95"/>
      <c r="U32" s="95"/>
      <c r="V32" s="96"/>
      <c r="W32" s="183">
        <f>E32+F32+G32+H32+I32+J32+K32+L35+M35+O35+P32+Q32+R32+S32+K32+L32+M32+N32+O32</f>
        <v>8</v>
      </c>
      <c r="X32" s="69"/>
      <c r="Y32" s="70"/>
      <c r="Z32" s="48"/>
      <c r="AA32" s="48"/>
      <c r="AB32" s="48"/>
      <c r="AC32" s="48"/>
    </row>
    <row r="33" spans="1:29" ht="18.75" customHeight="1" x14ac:dyDescent="0.25">
      <c r="A33" s="212"/>
      <c r="B33" s="216" t="s">
        <v>89</v>
      </c>
      <c r="C33" s="217"/>
      <c r="D33" s="218"/>
      <c r="E33" s="153"/>
      <c r="F33" s="154"/>
      <c r="G33" s="154"/>
      <c r="H33" s="154"/>
      <c r="I33" s="154">
        <v>5</v>
      </c>
      <c r="J33" s="154">
        <v>5</v>
      </c>
      <c r="K33" s="154"/>
      <c r="L33" s="154"/>
      <c r="M33" s="154"/>
      <c r="N33" s="154"/>
      <c r="O33" s="154">
        <v>5</v>
      </c>
      <c r="P33" s="154">
        <v>5</v>
      </c>
      <c r="Q33" s="154"/>
      <c r="R33" s="154"/>
      <c r="S33" s="154"/>
      <c r="T33" s="95"/>
      <c r="U33" s="95"/>
      <c r="V33" s="96"/>
      <c r="W33" s="183">
        <f>E33+F33+H33+I33+J33+K33+L33+M33+N33+O33+P33+Q33+T33+U33</f>
        <v>20</v>
      </c>
      <c r="X33" s="69"/>
      <c r="Y33" s="70"/>
      <c r="Z33" s="48"/>
      <c r="AA33" s="48"/>
      <c r="AB33" s="48"/>
      <c r="AC33" s="48"/>
    </row>
    <row r="34" spans="1:29" ht="14.25" customHeight="1" x14ac:dyDescent="0.25">
      <c r="A34" s="212"/>
      <c r="B34" s="219" t="s">
        <v>90</v>
      </c>
      <c r="C34" s="220"/>
      <c r="D34" s="221"/>
      <c r="E34" s="153"/>
      <c r="F34" s="154"/>
      <c r="G34" s="154"/>
      <c r="H34" s="154"/>
      <c r="I34" s="154"/>
      <c r="J34" s="154"/>
      <c r="K34" s="154"/>
      <c r="L34" s="154">
        <v>4</v>
      </c>
      <c r="M34" s="154">
        <v>4</v>
      </c>
      <c r="N34" s="154"/>
      <c r="O34" s="154"/>
      <c r="P34" s="154"/>
      <c r="Q34" s="154"/>
      <c r="R34" s="154"/>
      <c r="S34" s="154"/>
      <c r="T34" s="95"/>
      <c r="U34" s="95"/>
      <c r="V34" s="96"/>
      <c r="W34" s="183">
        <f>E34+F34+G34+H34+I34+J34+K34+L34+M34+N34+O34+P34+Q34+R34+S34+T34+U34</f>
        <v>8</v>
      </c>
      <c r="X34" s="69"/>
      <c r="Y34" s="70"/>
      <c r="Z34" s="48"/>
      <c r="AA34" s="48"/>
      <c r="AB34" s="48"/>
      <c r="AC34" s="48"/>
    </row>
    <row r="35" spans="1:29" ht="15" customHeight="1" thickBot="1" x14ac:dyDescent="0.3">
      <c r="A35" s="212"/>
      <c r="B35" s="197" t="s">
        <v>35</v>
      </c>
      <c r="C35" s="198"/>
      <c r="D35" s="199"/>
      <c r="E35" s="174"/>
      <c r="F35" s="175"/>
      <c r="G35" s="175"/>
      <c r="H35" s="175"/>
      <c r="I35" s="175"/>
      <c r="J35" s="175"/>
      <c r="K35" s="175"/>
      <c r="L35" s="176"/>
      <c r="M35" s="176"/>
      <c r="N35" s="176"/>
      <c r="O35" s="176"/>
      <c r="P35" s="175"/>
      <c r="Q35" s="175"/>
      <c r="R35" s="175"/>
      <c r="S35" s="175"/>
      <c r="T35" s="170"/>
      <c r="U35" s="170"/>
      <c r="V35" s="177">
        <v>8</v>
      </c>
      <c r="W35" s="185">
        <v>8</v>
      </c>
      <c r="X35" s="69"/>
      <c r="Y35" s="70"/>
      <c r="Z35" s="48"/>
      <c r="AA35" s="48"/>
      <c r="AB35" s="48"/>
      <c r="AC35" s="48"/>
    </row>
    <row r="36" spans="1:29" s="8" customFormat="1" ht="18.75" customHeight="1" thickBot="1" x14ac:dyDescent="0.3">
      <c r="A36" s="194" t="s">
        <v>6</v>
      </c>
      <c r="B36" s="195"/>
      <c r="C36" s="195"/>
      <c r="D36" s="196"/>
      <c r="E36" s="99">
        <f t="shared" ref="E36:V36" si="2">SUM(E29:E35)</f>
        <v>0</v>
      </c>
      <c r="F36" s="99">
        <f t="shared" si="2"/>
        <v>5</v>
      </c>
      <c r="G36" s="99">
        <f t="shared" si="2"/>
        <v>5</v>
      </c>
      <c r="H36" s="99">
        <f t="shared" si="2"/>
        <v>5</v>
      </c>
      <c r="I36" s="99">
        <f t="shared" si="2"/>
        <v>10</v>
      </c>
      <c r="J36" s="99">
        <f t="shared" si="2"/>
        <v>11</v>
      </c>
      <c r="K36" s="99">
        <f t="shared" si="2"/>
        <v>5</v>
      </c>
      <c r="L36" s="99">
        <f>SUM(L29:L35)</f>
        <v>9</v>
      </c>
      <c r="M36" s="99">
        <f>SUM(M29:M35)</f>
        <v>12</v>
      </c>
      <c r="N36" s="99">
        <f>SUM(N29:N35)</f>
        <v>5</v>
      </c>
      <c r="O36" s="99">
        <f>SUM(O29:O35)</f>
        <v>13</v>
      </c>
      <c r="P36" s="99">
        <f t="shared" si="2"/>
        <v>10</v>
      </c>
      <c r="Q36" s="99">
        <f t="shared" si="2"/>
        <v>0</v>
      </c>
      <c r="R36" s="99">
        <f t="shared" si="2"/>
        <v>0</v>
      </c>
      <c r="S36" s="99">
        <f t="shared" si="2"/>
        <v>0</v>
      </c>
      <c r="T36" s="99">
        <f t="shared" si="2"/>
        <v>0</v>
      </c>
      <c r="U36" s="99">
        <f t="shared" si="2"/>
        <v>0</v>
      </c>
      <c r="V36" s="100">
        <f t="shared" si="2"/>
        <v>8</v>
      </c>
      <c r="W36" s="181">
        <f>W29+W30+W31+W32+W33+W34+W35</f>
        <v>98</v>
      </c>
      <c r="X36" s="30"/>
      <c r="Z36" s="10"/>
      <c r="AA36" s="10"/>
      <c r="AB36" s="10"/>
      <c r="AC36" s="10"/>
    </row>
    <row r="37" spans="1:29" s="8" customFormat="1" ht="33" customHeight="1" x14ac:dyDescent="0.25">
      <c r="A37" s="200" t="s">
        <v>25</v>
      </c>
      <c r="B37" s="284" t="s">
        <v>36</v>
      </c>
      <c r="C37" s="285"/>
      <c r="D37" s="286"/>
      <c r="E37" s="290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292">
        <v>2</v>
      </c>
      <c r="W37" s="294">
        <v>2</v>
      </c>
      <c r="X37" s="42"/>
      <c r="Z37" s="10"/>
      <c r="AA37" s="10"/>
      <c r="AB37" s="10"/>
      <c r="AC37" s="10"/>
    </row>
    <row r="38" spans="1:29" s="8" customFormat="1" ht="48.75" customHeight="1" thickBot="1" x14ac:dyDescent="0.3">
      <c r="A38" s="201"/>
      <c r="B38" s="287"/>
      <c r="C38" s="288"/>
      <c r="D38" s="289"/>
      <c r="E38" s="291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293"/>
      <c r="W38" s="295"/>
      <c r="X38" s="42"/>
      <c r="Z38" s="10"/>
      <c r="AA38" s="10"/>
      <c r="AB38" s="10"/>
      <c r="AC38" s="10"/>
    </row>
    <row r="39" spans="1:29" s="8" customFormat="1" ht="27" customHeight="1" thickBot="1" x14ac:dyDescent="0.3">
      <c r="A39" s="254" t="s">
        <v>7</v>
      </c>
      <c r="B39" s="255"/>
      <c r="C39" s="255"/>
      <c r="D39" s="256"/>
      <c r="E39" s="101">
        <f t="shared" ref="E39:U39" si="3">E28+E36</f>
        <v>4</v>
      </c>
      <c r="F39" s="102">
        <f t="shared" si="3"/>
        <v>9</v>
      </c>
      <c r="G39" s="102">
        <f t="shared" si="3"/>
        <v>9</v>
      </c>
      <c r="H39" s="102">
        <f t="shared" si="3"/>
        <v>9</v>
      </c>
      <c r="I39" s="102">
        <f t="shared" si="3"/>
        <v>14</v>
      </c>
      <c r="J39" s="102">
        <f t="shared" si="3"/>
        <v>15</v>
      </c>
      <c r="K39" s="102">
        <f t="shared" si="3"/>
        <v>9</v>
      </c>
      <c r="L39" s="102">
        <f t="shared" si="3"/>
        <v>13</v>
      </c>
      <c r="M39" s="102">
        <f t="shared" si="3"/>
        <v>16</v>
      </c>
      <c r="N39" s="102">
        <f t="shared" si="3"/>
        <v>9</v>
      </c>
      <c r="O39" s="102">
        <f t="shared" si="3"/>
        <v>17</v>
      </c>
      <c r="P39" s="102">
        <f t="shared" si="3"/>
        <v>14</v>
      </c>
      <c r="Q39" s="102">
        <f t="shared" si="3"/>
        <v>0</v>
      </c>
      <c r="R39" s="102">
        <f t="shared" si="3"/>
        <v>0</v>
      </c>
      <c r="S39" s="102">
        <f t="shared" si="3"/>
        <v>0</v>
      </c>
      <c r="T39" s="102">
        <f t="shared" si="3"/>
        <v>0</v>
      </c>
      <c r="U39" s="102">
        <f t="shared" si="3"/>
        <v>0</v>
      </c>
      <c r="V39" s="51">
        <f>V36+V37+V28</f>
        <v>12</v>
      </c>
      <c r="W39" s="180">
        <f>W36+W37+W28</f>
        <v>150</v>
      </c>
      <c r="X39" s="31"/>
      <c r="Z39" s="10"/>
      <c r="AA39" s="10"/>
      <c r="AB39" s="10"/>
      <c r="AC39" s="10"/>
    </row>
    <row r="40" spans="1:29" s="111" customFormat="1" ht="26.25" customHeight="1" x14ac:dyDescent="0.25">
      <c r="A40" s="281" t="s">
        <v>27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3"/>
      <c r="X40" s="110"/>
      <c r="Z40" s="112"/>
      <c r="AA40" s="112"/>
      <c r="AB40" s="112"/>
      <c r="AC40" s="112"/>
    </row>
    <row r="41" spans="1:29" ht="15" customHeight="1" thickBot="1" x14ac:dyDescent="0.3">
      <c r="A41" s="260" t="s">
        <v>30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2"/>
      <c r="X41" s="59"/>
    </row>
    <row r="42" spans="1:29" ht="16.5" customHeight="1" x14ac:dyDescent="0.25">
      <c r="A42" s="188" t="s">
        <v>19</v>
      </c>
      <c r="B42" s="210"/>
      <c r="C42" s="210"/>
      <c r="D42" s="210"/>
      <c r="E42" s="190" t="s">
        <v>4</v>
      </c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88" t="s">
        <v>5</v>
      </c>
      <c r="W42" s="186" t="s">
        <v>3</v>
      </c>
      <c r="Y42" s="45"/>
    </row>
    <row r="43" spans="1:29" ht="16.5" customHeight="1" thickBot="1" x14ac:dyDescent="0.3">
      <c r="A43" s="189"/>
      <c r="B43" s="211"/>
      <c r="C43" s="211"/>
      <c r="D43" s="211"/>
      <c r="E43" s="89">
        <v>1</v>
      </c>
      <c r="F43" s="90">
        <v>2</v>
      </c>
      <c r="G43" s="90">
        <v>3</v>
      </c>
      <c r="H43" s="90">
        <v>4</v>
      </c>
      <c r="I43" s="90">
        <v>5</v>
      </c>
      <c r="J43" s="90">
        <v>6</v>
      </c>
      <c r="K43" s="90">
        <v>7</v>
      </c>
      <c r="L43" s="90">
        <v>8</v>
      </c>
      <c r="M43" s="90">
        <v>9</v>
      </c>
      <c r="N43" s="90">
        <v>10</v>
      </c>
      <c r="O43" s="90">
        <v>11</v>
      </c>
      <c r="P43" s="90">
        <v>12</v>
      </c>
      <c r="Q43" s="90">
        <v>13</v>
      </c>
      <c r="R43" s="90">
        <v>14</v>
      </c>
      <c r="S43" s="90">
        <v>15</v>
      </c>
      <c r="T43" s="90">
        <v>16</v>
      </c>
      <c r="U43" s="90">
        <v>17</v>
      </c>
      <c r="V43" s="189"/>
      <c r="W43" s="187"/>
    </row>
    <row r="44" spans="1:29" s="8" customFormat="1" ht="21.75" customHeight="1" thickBot="1" x14ac:dyDescent="0.3">
      <c r="A44" s="263" t="s">
        <v>22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5"/>
      <c r="X44" s="58"/>
      <c r="Z44" s="10"/>
      <c r="AA44" s="10"/>
      <c r="AB44" s="10"/>
      <c r="AC44" s="10"/>
    </row>
    <row r="45" spans="1:29" s="8" customFormat="1" ht="18" customHeight="1" x14ac:dyDescent="0.3">
      <c r="A45" s="208" t="s">
        <v>20</v>
      </c>
      <c r="B45" s="257" t="s">
        <v>78</v>
      </c>
      <c r="C45" s="258"/>
      <c r="D45" s="259"/>
      <c r="E45" s="113"/>
      <c r="F45" s="76"/>
      <c r="G45" s="76">
        <v>5</v>
      </c>
      <c r="H45" s="76"/>
      <c r="I45" s="76"/>
      <c r="J45" s="76"/>
      <c r="K45" s="76"/>
      <c r="L45" s="76"/>
      <c r="M45" s="76"/>
      <c r="N45" s="76">
        <v>5</v>
      </c>
      <c r="O45" s="76"/>
      <c r="P45" s="76"/>
      <c r="Q45" s="76"/>
      <c r="R45" s="76"/>
      <c r="S45" s="76"/>
      <c r="T45" s="92"/>
      <c r="U45" s="92"/>
      <c r="V45" s="103"/>
      <c r="W45" s="178">
        <f t="shared" ref="W45:W51" si="4">SUM(E45:V45)</f>
        <v>10</v>
      </c>
      <c r="X45" s="22"/>
      <c r="Y45" s="46"/>
      <c r="Z45" s="10"/>
      <c r="AA45" s="10"/>
      <c r="AB45" s="10"/>
      <c r="AC45" s="46"/>
    </row>
    <row r="46" spans="1:29" s="8" customFormat="1" ht="30.75" customHeight="1" x14ac:dyDescent="0.3">
      <c r="A46" s="209"/>
      <c r="B46" s="202" t="s">
        <v>61</v>
      </c>
      <c r="C46" s="203"/>
      <c r="D46" s="204"/>
      <c r="E46" s="113"/>
      <c r="F46" s="76"/>
      <c r="G46" s="76"/>
      <c r="H46" s="76">
        <v>5</v>
      </c>
      <c r="I46" s="76"/>
      <c r="J46" s="76"/>
      <c r="K46" s="76"/>
      <c r="L46" s="76">
        <v>5</v>
      </c>
      <c r="M46" s="76"/>
      <c r="N46" s="76"/>
      <c r="O46" s="76"/>
      <c r="P46" s="76"/>
      <c r="Q46" s="76"/>
      <c r="R46" s="76"/>
      <c r="S46" s="76"/>
      <c r="T46" s="170"/>
      <c r="U46" s="170"/>
      <c r="V46" s="104"/>
      <c r="W46" s="183">
        <f t="shared" si="4"/>
        <v>10</v>
      </c>
      <c r="X46" s="22"/>
      <c r="Y46" s="46"/>
      <c r="Z46" s="10"/>
      <c r="AA46" s="10"/>
      <c r="AB46" s="10"/>
      <c r="AC46" s="46"/>
    </row>
    <row r="47" spans="1:29" s="8" customFormat="1" ht="19.5" customHeight="1" x14ac:dyDescent="0.3">
      <c r="A47" s="209"/>
      <c r="B47" s="205" t="s">
        <v>105</v>
      </c>
      <c r="C47" s="206"/>
      <c r="D47" s="207"/>
      <c r="E47" s="113"/>
      <c r="F47" s="76"/>
      <c r="G47" s="76">
        <v>5</v>
      </c>
      <c r="H47" s="76"/>
      <c r="I47" s="76"/>
      <c r="J47" s="76"/>
      <c r="K47" s="76"/>
      <c r="L47" s="76"/>
      <c r="M47" s="76"/>
      <c r="N47" s="76">
        <v>5</v>
      </c>
      <c r="O47" s="76"/>
      <c r="P47" s="76"/>
      <c r="Q47" s="76"/>
      <c r="R47" s="76"/>
      <c r="S47" s="76"/>
      <c r="T47" s="170"/>
      <c r="U47" s="170"/>
      <c r="V47" s="104"/>
      <c r="W47" s="183">
        <f t="shared" si="4"/>
        <v>10</v>
      </c>
      <c r="X47" s="22"/>
      <c r="Y47" s="46"/>
      <c r="Z47" s="10"/>
      <c r="AA47" s="10"/>
      <c r="AB47" s="10"/>
      <c r="AC47" s="46"/>
    </row>
    <row r="48" spans="1:29" s="8" customFormat="1" ht="15" customHeight="1" x14ac:dyDescent="0.3">
      <c r="A48" s="209"/>
      <c r="B48" s="202" t="s">
        <v>108</v>
      </c>
      <c r="C48" s="203"/>
      <c r="D48" s="204"/>
      <c r="E48" s="114"/>
      <c r="F48" s="95"/>
      <c r="G48" s="95"/>
      <c r="H48" s="95"/>
      <c r="I48" s="95"/>
      <c r="J48" s="105"/>
      <c r="K48" s="97"/>
      <c r="L48" s="95"/>
      <c r="M48" s="95"/>
      <c r="N48" s="105"/>
      <c r="O48" s="95">
        <v>5</v>
      </c>
      <c r="P48" s="105"/>
      <c r="Q48" s="95"/>
      <c r="R48" s="95"/>
      <c r="S48" s="95"/>
      <c r="T48" s="95"/>
      <c r="U48" s="95"/>
      <c r="V48" s="104"/>
      <c r="W48" s="183">
        <f t="shared" si="4"/>
        <v>5</v>
      </c>
      <c r="X48" s="22"/>
      <c r="Y48" s="46"/>
      <c r="Z48" s="10"/>
      <c r="AA48" s="10"/>
      <c r="AB48" s="10"/>
      <c r="AC48" s="46"/>
    </row>
    <row r="49" spans="1:29" s="8" customFormat="1" ht="15.75" customHeight="1" x14ac:dyDescent="0.3">
      <c r="A49" s="209"/>
      <c r="B49" s="202" t="s">
        <v>58</v>
      </c>
      <c r="C49" s="203"/>
      <c r="D49" s="204"/>
      <c r="E49" s="114"/>
      <c r="F49" s="95"/>
      <c r="G49" s="95"/>
      <c r="H49" s="95"/>
      <c r="I49" s="95"/>
      <c r="J49" s="105"/>
      <c r="K49" s="97"/>
      <c r="L49" s="95"/>
      <c r="M49" s="95">
        <v>5</v>
      </c>
      <c r="N49" s="106"/>
      <c r="O49" s="95"/>
      <c r="P49" s="105"/>
      <c r="Q49" s="95"/>
      <c r="R49" s="95"/>
      <c r="S49" s="95"/>
      <c r="T49" s="95"/>
      <c r="U49" s="95"/>
      <c r="V49" s="104"/>
      <c r="W49" s="183">
        <f t="shared" si="4"/>
        <v>5</v>
      </c>
      <c r="X49" s="22"/>
      <c r="Y49" s="46"/>
      <c r="Z49" s="10"/>
      <c r="AA49" s="10"/>
      <c r="AB49" s="10"/>
      <c r="AC49" s="46"/>
    </row>
    <row r="50" spans="1:29" s="8" customFormat="1" ht="18.75" customHeight="1" thickBot="1" x14ac:dyDescent="0.35">
      <c r="A50" s="209"/>
      <c r="B50" s="250" t="s">
        <v>62</v>
      </c>
      <c r="C50" s="251"/>
      <c r="D50" s="252"/>
      <c r="E50" s="113"/>
      <c r="F50" s="76"/>
      <c r="G50" s="76"/>
      <c r="H50" s="76"/>
      <c r="I50" s="76"/>
      <c r="J50" s="76">
        <v>10</v>
      </c>
      <c r="K50" s="107"/>
      <c r="L50" s="76"/>
      <c r="M50" s="76"/>
      <c r="N50" s="76"/>
      <c r="O50" s="76"/>
      <c r="P50" s="76">
        <v>10</v>
      </c>
      <c r="Q50" s="76"/>
      <c r="R50" s="76"/>
      <c r="S50" s="76"/>
      <c r="T50" s="95"/>
      <c r="U50" s="95"/>
      <c r="V50" s="104"/>
      <c r="W50" s="183">
        <f t="shared" si="4"/>
        <v>20</v>
      </c>
      <c r="X50" s="22"/>
      <c r="Y50" s="46"/>
      <c r="Z50" s="10"/>
      <c r="AA50" s="10"/>
      <c r="AB50" s="10"/>
      <c r="AC50" s="46"/>
    </row>
    <row r="51" spans="1:29" s="8" customFormat="1" ht="29.45" customHeight="1" x14ac:dyDescent="0.25">
      <c r="A51" s="208" t="s">
        <v>52</v>
      </c>
      <c r="B51" s="272" t="s">
        <v>36</v>
      </c>
      <c r="C51" s="273"/>
      <c r="D51" s="274"/>
      <c r="E51" s="266"/>
      <c r="F51" s="268"/>
      <c r="G51" s="268"/>
      <c r="H51" s="297"/>
      <c r="I51" s="268"/>
      <c r="J51" s="268"/>
      <c r="K51" s="268"/>
      <c r="L51" s="268"/>
      <c r="M51" s="270"/>
      <c r="N51" s="268"/>
      <c r="O51" s="268"/>
      <c r="P51" s="268"/>
      <c r="Q51" s="268"/>
      <c r="R51" s="268"/>
      <c r="S51" s="268"/>
      <c r="T51" s="268"/>
      <c r="U51" s="270"/>
      <c r="V51" s="301">
        <v>40</v>
      </c>
      <c r="W51" s="299">
        <f t="shared" si="4"/>
        <v>40</v>
      </c>
      <c r="X51" s="22"/>
      <c r="Y51" s="45"/>
      <c r="AA51" s="10"/>
      <c r="AB51" s="10"/>
      <c r="AC51" s="10"/>
    </row>
    <row r="52" spans="1:29" s="8" customFormat="1" ht="57" customHeight="1" thickBot="1" x14ac:dyDescent="0.3">
      <c r="A52" s="253"/>
      <c r="B52" s="275"/>
      <c r="C52" s="276"/>
      <c r="D52" s="277"/>
      <c r="E52" s="267"/>
      <c r="F52" s="269"/>
      <c r="G52" s="269"/>
      <c r="H52" s="298"/>
      <c r="I52" s="269"/>
      <c r="J52" s="269"/>
      <c r="K52" s="269"/>
      <c r="L52" s="269"/>
      <c r="M52" s="271"/>
      <c r="N52" s="269"/>
      <c r="O52" s="269"/>
      <c r="P52" s="269"/>
      <c r="Q52" s="269"/>
      <c r="R52" s="269"/>
      <c r="S52" s="269"/>
      <c r="T52" s="269"/>
      <c r="U52" s="271"/>
      <c r="V52" s="302"/>
      <c r="W52" s="300"/>
      <c r="X52" s="22"/>
      <c r="Y52" s="47"/>
      <c r="Z52" s="10"/>
      <c r="AA52" s="10"/>
      <c r="AB52" s="10"/>
      <c r="AC52" s="10"/>
    </row>
    <row r="53" spans="1:29" s="8" customFormat="1" ht="15" customHeight="1" thickBot="1" x14ac:dyDescent="0.3">
      <c r="A53" s="247" t="s">
        <v>8</v>
      </c>
      <c r="B53" s="248"/>
      <c r="C53" s="248"/>
      <c r="D53" s="249"/>
      <c r="E53" s="108">
        <f>SUM(E45:E52)</f>
        <v>0</v>
      </c>
      <c r="F53" s="109">
        <f t="shared" ref="F53:V53" si="5">SUM(F45:F51)</f>
        <v>0</v>
      </c>
      <c r="G53" s="109">
        <f t="shared" si="5"/>
        <v>10</v>
      </c>
      <c r="H53" s="109">
        <f t="shared" si="5"/>
        <v>5</v>
      </c>
      <c r="I53" s="109">
        <f t="shared" si="5"/>
        <v>0</v>
      </c>
      <c r="J53" s="109">
        <f t="shared" si="5"/>
        <v>10</v>
      </c>
      <c r="K53" s="109">
        <f t="shared" si="5"/>
        <v>0</v>
      </c>
      <c r="L53" s="109">
        <f t="shared" si="5"/>
        <v>5</v>
      </c>
      <c r="M53" s="109">
        <f t="shared" si="5"/>
        <v>5</v>
      </c>
      <c r="N53" s="109">
        <f t="shared" si="5"/>
        <v>10</v>
      </c>
      <c r="O53" s="109">
        <f t="shared" si="5"/>
        <v>5</v>
      </c>
      <c r="P53" s="109">
        <f t="shared" si="5"/>
        <v>10</v>
      </c>
      <c r="Q53" s="109">
        <f t="shared" si="5"/>
        <v>0</v>
      </c>
      <c r="R53" s="109">
        <f t="shared" si="5"/>
        <v>0</v>
      </c>
      <c r="S53" s="109">
        <f t="shared" si="5"/>
        <v>0</v>
      </c>
      <c r="T53" s="109">
        <f t="shared" si="5"/>
        <v>0</v>
      </c>
      <c r="U53" s="109">
        <f t="shared" si="5"/>
        <v>0</v>
      </c>
      <c r="V53" s="182">
        <f t="shared" si="5"/>
        <v>40</v>
      </c>
      <c r="W53" s="184">
        <f>SUM(W45:W51)</f>
        <v>100</v>
      </c>
      <c r="X53" s="30"/>
      <c r="Z53" s="10"/>
      <c r="AA53" s="10"/>
      <c r="AB53" s="10"/>
      <c r="AC53" s="10"/>
    </row>
    <row r="54" spans="1:29" s="8" customFormat="1" ht="17.25" customHeight="1" thickBot="1" x14ac:dyDescent="0.3">
      <c r="A54" s="247" t="s">
        <v>9</v>
      </c>
      <c r="B54" s="248"/>
      <c r="C54" s="248"/>
      <c r="D54" s="249"/>
      <c r="E54" s="108">
        <f>E53</f>
        <v>0</v>
      </c>
      <c r="F54" s="109">
        <f>E54+F53</f>
        <v>0</v>
      </c>
      <c r="G54" s="109">
        <f t="shared" ref="G54:P54" si="6">F54+G53</f>
        <v>10</v>
      </c>
      <c r="H54" s="109">
        <f t="shared" si="6"/>
        <v>15</v>
      </c>
      <c r="I54" s="109">
        <f t="shared" si="6"/>
        <v>15</v>
      </c>
      <c r="J54" s="109">
        <f t="shared" si="6"/>
        <v>25</v>
      </c>
      <c r="K54" s="109">
        <f t="shared" si="6"/>
        <v>25</v>
      </c>
      <c r="L54" s="109">
        <f t="shared" si="6"/>
        <v>30</v>
      </c>
      <c r="M54" s="109">
        <f t="shared" si="6"/>
        <v>35</v>
      </c>
      <c r="N54" s="109">
        <f t="shared" si="6"/>
        <v>45</v>
      </c>
      <c r="O54" s="109">
        <f t="shared" si="6"/>
        <v>50</v>
      </c>
      <c r="P54" s="109">
        <f t="shared" si="6"/>
        <v>60</v>
      </c>
      <c r="Q54" s="109">
        <f t="shared" ref="Q54" si="7">P54+Q53</f>
        <v>60</v>
      </c>
      <c r="R54" s="109">
        <f t="shared" ref="R54" si="8">Q54+R53</f>
        <v>60</v>
      </c>
      <c r="S54" s="109">
        <f t="shared" ref="S54" si="9">R54+S53</f>
        <v>60</v>
      </c>
      <c r="T54" s="109">
        <f t="shared" ref="T54" si="10">S54+T53</f>
        <v>60</v>
      </c>
      <c r="U54" s="109">
        <f t="shared" ref="U54" si="11">T54+U53</f>
        <v>60</v>
      </c>
      <c r="V54" s="182">
        <f>U54+V53</f>
        <v>100</v>
      </c>
      <c r="W54" s="184">
        <f>W53</f>
        <v>100</v>
      </c>
      <c r="X54" s="30"/>
      <c r="Z54" s="10"/>
      <c r="AA54" s="10"/>
      <c r="AB54" s="10"/>
      <c r="AC54" s="10"/>
    </row>
    <row r="55" spans="1:29" ht="27" customHeight="1" x14ac:dyDescent="0.25">
      <c r="A55" s="14" t="s">
        <v>104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3" t="s">
        <v>38</v>
      </c>
      <c r="Q55" s="82"/>
      <c r="R55" s="82"/>
      <c r="S55" s="82"/>
      <c r="T55" s="82"/>
      <c r="U55" s="82"/>
      <c r="V55" s="82"/>
      <c r="W55" s="82"/>
      <c r="X55" s="31"/>
    </row>
    <row r="56" spans="1:29" ht="23.25" customHeight="1" x14ac:dyDescent="0.25">
      <c r="A56" s="156" t="s">
        <v>91</v>
      </c>
      <c r="B56" s="94"/>
      <c r="C56" s="94"/>
      <c r="D56" s="94"/>
      <c r="E56" s="94"/>
      <c r="F56" s="94"/>
      <c r="G56" s="94"/>
      <c r="H56" s="94"/>
      <c r="I56" s="157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31"/>
    </row>
    <row r="57" spans="1:29" ht="3.75" customHeight="1" x14ac:dyDescent="0.25"/>
    <row r="58" spans="1:29" ht="15" x14ac:dyDescent="0.25">
      <c r="A58" s="1"/>
      <c r="X58" s="1"/>
    </row>
  </sheetData>
  <mergeCells count="88">
    <mergeCell ref="W51:W52"/>
    <mergeCell ref="Q51:Q52"/>
    <mergeCell ref="R51:R52"/>
    <mergeCell ref="S51:S52"/>
    <mergeCell ref="T51:T52"/>
    <mergeCell ref="U51:U52"/>
    <mergeCell ref="V51:V52"/>
    <mergeCell ref="H51:H52"/>
    <mergeCell ref="I51:I52"/>
    <mergeCell ref="J51:J52"/>
    <mergeCell ref="K51:K52"/>
    <mergeCell ref="L51:L52"/>
    <mergeCell ref="A9:W9"/>
    <mergeCell ref="A10:W10"/>
    <mergeCell ref="A20:W20"/>
    <mergeCell ref="A23:W23"/>
    <mergeCell ref="A40:W40"/>
    <mergeCell ref="B37:D38"/>
    <mergeCell ref="E37:E38"/>
    <mergeCell ref="F37:F38"/>
    <mergeCell ref="G37:G38"/>
    <mergeCell ref="H37:H38"/>
    <mergeCell ref="I37:I38"/>
    <mergeCell ref="J37:J38"/>
    <mergeCell ref="U37:U38"/>
    <mergeCell ref="V37:V38"/>
    <mergeCell ref="W37:W38"/>
    <mergeCell ref="A13:K13"/>
    <mergeCell ref="A54:D54"/>
    <mergeCell ref="B50:D50"/>
    <mergeCell ref="A51:A52"/>
    <mergeCell ref="A39:D39"/>
    <mergeCell ref="A53:D53"/>
    <mergeCell ref="B45:D45"/>
    <mergeCell ref="A41:W41"/>
    <mergeCell ref="A44:W44"/>
    <mergeCell ref="E51:E52"/>
    <mergeCell ref="F51:F52"/>
    <mergeCell ref="G51:G52"/>
    <mergeCell ref="M51:M52"/>
    <mergeCell ref="N51:N52"/>
    <mergeCell ref="O51:O52"/>
    <mergeCell ref="P51:P52"/>
    <mergeCell ref="B51:D52"/>
    <mergeCell ref="A1:W1"/>
    <mergeCell ref="A2:W2"/>
    <mergeCell ref="B24:D24"/>
    <mergeCell ref="E21:U21"/>
    <mergeCell ref="B30:D30"/>
    <mergeCell ref="A21:D22"/>
    <mergeCell ref="A24:A27"/>
    <mergeCell ref="B27:D27"/>
    <mergeCell ref="B29:D29"/>
    <mergeCell ref="A28:D28"/>
    <mergeCell ref="B26:D26"/>
    <mergeCell ref="B25:D25"/>
    <mergeCell ref="A7:W7"/>
    <mergeCell ref="A8:W8"/>
    <mergeCell ref="V21:V22"/>
    <mergeCell ref="H18:W18"/>
    <mergeCell ref="A36:D36"/>
    <mergeCell ref="B35:D35"/>
    <mergeCell ref="A37:A38"/>
    <mergeCell ref="B48:D48"/>
    <mergeCell ref="B47:D47"/>
    <mergeCell ref="B46:D46"/>
    <mergeCell ref="A45:A50"/>
    <mergeCell ref="A42:D43"/>
    <mergeCell ref="A29:A35"/>
    <mergeCell ref="B49:D49"/>
    <mergeCell ref="B31:D31"/>
    <mergeCell ref="B33:D33"/>
    <mergeCell ref="B32:D32"/>
    <mergeCell ref="B34:D34"/>
    <mergeCell ref="W21:W22"/>
    <mergeCell ref="W42:W43"/>
    <mergeCell ref="V42:V43"/>
    <mergeCell ref="E42:U42"/>
    <mergeCell ref="T37:T38"/>
    <mergeCell ref="P37:P38"/>
    <mergeCell ref="L37:L38"/>
    <mergeCell ref="M37:M38"/>
    <mergeCell ref="N37:N38"/>
    <mergeCell ref="O37:O38"/>
    <mergeCell ref="Q37:Q38"/>
    <mergeCell ref="R37:R38"/>
    <mergeCell ref="S37:S38"/>
    <mergeCell ref="K37:K38"/>
  </mergeCells>
  <phoneticPr fontId="21" type="noConversion"/>
  <pageMargins left="0.43307086614173229" right="0.23622047244094488" top="0.55118110236220474" bottom="0.55118110236220474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84"/>
  <sheetViews>
    <sheetView view="pageBreakPreview" topLeftCell="A45" zoomScale="75" zoomScaleNormal="100" zoomScaleSheetLayoutView="75" workbookViewId="0">
      <selection activeCell="F8" sqref="F8"/>
    </sheetView>
  </sheetViews>
  <sheetFormatPr defaultColWidth="9.140625" defaultRowHeight="15" x14ac:dyDescent="0.25"/>
  <cols>
    <col min="1" max="1" width="4.85546875" style="32" customWidth="1"/>
    <col min="2" max="2" width="4.140625" style="33" customWidth="1"/>
    <col min="3" max="3" width="4.5703125" style="33" customWidth="1"/>
    <col min="4" max="4" width="24" style="37" customWidth="1"/>
    <col min="5" max="5" width="56.28515625" style="37" customWidth="1"/>
    <col min="6" max="6" width="24.5703125" style="38" customWidth="1"/>
    <col min="7" max="7" width="12.7109375" style="35" customWidth="1"/>
    <col min="8" max="16384" width="9.140625" style="32"/>
  </cols>
  <sheetData>
    <row r="1" spans="1:146" ht="33" customHeight="1" thickBot="1" x14ac:dyDescent="0.3">
      <c r="A1" s="339"/>
      <c r="B1" s="339"/>
      <c r="C1" s="339"/>
      <c r="D1" s="339"/>
      <c r="E1" s="339"/>
      <c r="F1" s="339"/>
      <c r="G1" s="339"/>
    </row>
    <row r="2" spans="1:146" ht="32.25" customHeight="1" x14ac:dyDescent="0.25">
      <c r="A2" s="340" t="s">
        <v>0</v>
      </c>
      <c r="B2" s="342" t="s">
        <v>1</v>
      </c>
      <c r="C2" s="342"/>
      <c r="D2" s="342" t="s">
        <v>17</v>
      </c>
      <c r="E2" s="342"/>
      <c r="F2" s="342" t="s">
        <v>19</v>
      </c>
      <c r="G2" s="342" t="s">
        <v>22</v>
      </c>
      <c r="H2" s="86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</row>
    <row r="3" spans="1:146" ht="30" customHeight="1" thickBot="1" x14ac:dyDescent="0.3">
      <c r="A3" s="341"/>
      <c r="B3" s="343"/>
      <c r="C3" s="343"/>
      <c r="D3" s="343"/>
      <c r="E3" s="343"/>
      <c r="F3" s="343"/>
      <c r="G3" s="343"/>
      <c r="H3" s="86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</row>
    <row r="4" spans="1:146" ht="20.45" customHeight="1" thickBot="1" x14ac:dyDescent="0.3">
      <c r="A4" s="328" t="s">
        <v>77</v>
      </c>
      <c r="B4" s="329"/>
      <c r="C4" s="329"/>
      <c r="D4" s="329"/>
      <c r="E4" s="329"/>
      <c r="F4" s="329"/>
      <c r="G4" s="330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</row>
    <row r="5" spans="1:146" s="84" customFormat="1" ht="18" customHeight="1" x14ac:dyDescent="0.25">
      <c r="A5" s="312">
        <v>1</v>
      </c>
      <c r="B5" s="317" t="s">
        <v>23</v>
      </c>
      <c r="C5" s="115">
        <v>2</v>
      </c>
      <c r="D5" s="146" t="s">
        <v>39</v>
      </c>
      <c r="E5" s="117" t="s">
        <v>43</v>
      </c>
      <c r="F5" s="117"/>
      <c r="G5" s="11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</row>
    <row r="6" spans="1:146" s="68" customFormat="1" ht="49.5" customHeight="1" thickBot="1" x14ac:dyDescent="0.3">
      <c r="A6" s="313"/>
      <c r="B6" s="318"/>
      <c r="C6" s="119">
        <v>2</v>
      </c>
      <c r="D6" s="147" t="s">
        <v>2</v>
      </c>
      <c r="E6" s="120" t="s">
        <v>55</v>
      </c>
      <c r="F6" s="120"/>
      <c r="G6" s="121"/>
    </row>
    <row r="7" spans="1:146" s="68" customFormat="1" ht="21.75" customHeight="1" x14ac:dyDescent="0.25">
      <c r="A7" s="312">
        <v>2</v>
      </c>
      <c r="B7" s="317" t="s">
        <v>23</v>
      </c>
      <c r="C7" s="115">
        <v>2</v>
      </c>
      <c r="D7" s="146" t="s">
        <v>39</v>
      </c>
      <c r="E7" s="117" t="s">
        <v>43</v>
      </c>
      <c r="F7" s="117"/>
      <c r="G7" s="118"/>
    </row>
    <row r="8" spans="1:146" s="68" customFormat="1" ht="19.5" customHeight="1" x14ac:dyDescent="0.25">
      <c r="A8" s="313"/>
      <c r="B8" s="318"/>
      <c r="C8" s="119">
        <v>2</v>
      </c>
      <c r="D8" s="147" t="s">
        <v>2</v>
      </c>
      <c r="E8" s="120" t="s">
        <v>42</v>
      </c>
      <c r="F8" s="120"/>
      <c r="G8" s="121"/>
    </row>
    <row r="9" spans="1:146" s="85" customFormat="1" ht="31.5" customHeight="1" thickBot="1" x14ac:dyDescent="0.3">
      <c r="A9" s="315"/>
      <c r="B9" s="122" t="s">
        <v>18</v>
      </c>
      <c r="C9" s="123">
        <v>5</v>
      </c>
      <c r="D9" s="140" t="s">
        <v>6</v>
      </c>
      <c r="E9" s="124" t="s">
        <v>92</v>
      </c>
      <c r="F9" s="137"/>
      <c r="G9" s="137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</row>
    <row r="10" spans="1:146" s="68" customFormat="1" ht="32.25" customHeight="1" x14ac:dyDescent="0.25">
      <c r="A10" s="312">
        <v>3</v>
      </c>
      <c r="B10" s="317" t="s">
        <v>23</v>
      </c>
      <c r="C10" s="115">
        <v>2</v>
      </c>
      <c r="D10" s="146" t="s">
        <v>39</v>
      </c>
      <c r="E10" s="117" t="s">
        <v>44</v>
      </c>
      <c r="F10" s="118" t="s">
        <v>78</v>
      </c>
      <c r="G10" s="118">
        <v>5</v>
      </c>
    </row>
    <row r="11" spans="1:146" s="68" customFormat="1" ht="27.75" customHeight="1" x14ac:dyDescent="0.25">
      <c r="A11" s="313"/>
      <c r="B11" s="318"/>
      <c r="C11" s="119">
        <v>2</v>
      </c>
      <c r="D11" s="147" t="s">
        <v>41</v>
      </c>
      <c r="E11" s="120" t="s">
        <v>45</v>
      </c>
      <c r="F11" s="121" t="s">
        <v>105</v>
      </c>
      <c r="G11" s="121">
        <v>5</v>
      </c>
    </row>
    <row r="12" spans="1:146" s="85" customFormat="1" ht="45" customHeight="1" thickBot="1" x14ac:dyDescent="0.3">
      <c r="A12" s="315"/>
      <c r="B12" s="122" t="s">
        <v>18</v>
      </c>
      <c r="C12" s="123">
        <v>5</v>
      </c>
      <c r="D12" s="140" t="s">
        <v>6</v>
      </c>
      <c r="E12" s="124" t="s">
        <v>93</v>
      </c>
      <c r="F12" s="137"/>
      <c r="G12" s="13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</row>
    <row r="13" spans="1:146" s="68" customFormat="1" ht="37.5" customHeight="1" x14ac:dyDescent="0.25">
      <c r="A13" s="312">
        <v>4</v>
      </c>
      <c r="B13" s="317" t="s">
        <v>23</v>
      </c>
      <c r="C13" s="115">
        <v>2</v>
      </c>
      <c r="D13" s="146" t="s">
        <v>39</v>
      </c>
      <c r="E13" s="117" t="s">
        <v>44</v>
      </c>
      <c r="F13" s="118"/>
      <c r="G13" s="118"/>
    </row>
    <row r="14" spans="1:146" s="68" customFormat="1" ht="30" customHeight="1" x14ac:dyDescent="0.25">
      <c r="A14" s="313"/>
      <c r="B14" s="318"/>
      <c r="C14" s="119">
        <v>2</v>
      </c>
      <c r="D14" s="147" t="s">
        <v>2</v>
      </c>
      <c r="E14" s="120" t="s">
        <v>94</v>
      </c>
      <c r="F14" s="121" t="s">
        <v>61</v>
      </c>
      <c r="G14" s="121">
        <v>5</v>
      </c>
    </row>
    <row r="15" spans="1:146" s="85" customFormat="1" ht="41.25" customHeight="1" thickBot="1" x14ac:dyDescent="0.3">
      <c r="A15" s="315"/>
      <c r="B15" s="122" t="s">
        <v>18</v>
      </c>
      <c r="C15" s="123">
        <v>5</v>
      </c>
      <c r="D15" s="140" t="s">
        <v>6</v>
      </c>
      <c r="E15" s="124" t="s">
        <v>95</v>
      </c>
      <c r="F15" s="138"/>
      <c r="G15" s="139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</row>
    <row r="16" spans="1:146" s="68" customFormat="1" ht="15" customHeight="1" x14ac:dyDescent="0.25">
      <c r="A16" s="312">
        <v>5</v>
      </c>
      <c r="B16" s="317" t="s">
        <v>23</v>
      </c>
      <c r="C16" s="115">
        <v>2</v>
      </c>
      <c r="D16" s="146" t="s">
        <v>39</v>
      </c>
      <c r="E16" s="117" t="s">
        <v>46</v>
      </c>
      <c r="F16" s="117"/>
      <c r="G16" s="118"/>
    </row>
    <row r="17" spans="1:146" s="68" customFormat="1" ht="27" customHeight="1" x14ac:dyDescent="0.25">
      <c r="A17" s="313"/>
      <c r="B17" s="318"/>
      <c r="C17" s="119">
        <v>2</v>
      </c>
      <c r="D17" s="147" t="s">
        <v>2</v>
      </c>
      <c r="E17" s="120" t="s">
        <v>42</v>
      </c>
      <c r="F17" s="120"/>
      <c r="G17" s="121"/>
    </row>
    <row r="18" spans="1:146" s="85" customFormat="1" ht="52.5" customHeight="1" thickBot="1" x14ac:dyDescent="0.3">
      <c r="A18" s="315"/>
      <c r="B18" s="122" t="s">
        <v>18</v>
      </c>
      <c r="C18" s="123">
        <v>10</v>
      </c>
      <c r="D18" s="140" t="s">
        <v>6</v>
      </c>
      <c r="E18" s="124" t="s">
        <v>96</v>
      </c>
      <c r="F18" s="125"/>
      <c r="G18" s="126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</row>
    <row r="19" spans="1:146" s="68" customFormat="1" ht="24" customHeight="1" x14ac:dyDescent="0.25">
      <c r="A19" s="312">
        <v>6</v>
      </c>
      <c r="B19" s="303" t="s">
        <v>23</v>
      </c>
      <c r="C19" s="115">
        <v>2</v>
      </c>
      <c r="D19" s="146" t="s">
        <v>39</v>
      </c>
      <c r="E19" s="117" t="s">
        <v>46</v>
      </c>
      <c r="F19" s="118"/>
      <c r="G19" s="118"/>
    </row>
    <row r="20" spans="1:146" s="68" customFormat="1" ht="21" customHeight="1" x14ac:dyDescent="0.25">
      <c r="A20" s="313"/>
      <c r="B20" s="304"/>
      <c r="C20" s="306">
        <v>2</v>
      </c>
      <c r="D20" s="308" t="s">
        <v>2</v>
      </c>
      <c r="E20" s="120" t="s">
        <v>97</v>
      </c>
      <c r="F20" s="121"/>
      <c r="G20" s="121"/>
    </row>
    <row r="21" spans="1:146" s="68" customFormat="1" ht="29.25" customHeight="1" x14ac:dyDescent="0.25">
      <c r="A21" s="314"/>
      <c r="B21" s="305"/>
      <c r="C21" s="307"/>
      <c r="D21" s="309"/>
      <c r="E21" s="158" t="s">
        <v>106</v>
      </c>
      <c r="F21" s="159" t="s">
        <v>63</v>
      </c>
      <c r="G21" s="159">
        <v>10</v>
      </c>
    </row>
    <row r="22" spans="1:146" s="85" customFormat="1" ht="63.75" customHeight="1" thickBot="1" x14ac:dyDescent="0.3">
      <c r="A22" s="315"/>
      <c r="B22" s="122" t="s">
        <v>18</v>
      </c>
      <c r="C22" s="123">
        <v>11</v>
      </c>
      <c r="D22" s="140" t="s">
        <v>6</v>
      </c>
      <c r="E22" s="124" t="s">
        <v>110</v>
      </c>
      <c r="F22" s="125"/>
      <c r="G22" s="126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</row>
    <row r="23" spans="1:146" s="85" customFormat="1" ht="18.75" customHeight="1" thickBot="1" x14ac:dyDescent="0.3">
      <c r="A23" s="331" t="s">
        <v>79</v>
      </c>
      <c r="B23" s="332"/>
      <c r="C23" s="332"/>
      <c r="D23" s="332"/>
      <c r="E23" s="332"/>
      <c r="F23" s="332"/>
      <c r="G23" s="333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</row>
    <row r="24" spans="1:146" s="68" customFormat="1" ht="36.75" customHeight="1" x14ac:dyDescent="0.25">
      <c r="A24" s="312">
        <v>7</v>
      </c>
      <c r="B24" s="317" t="s">
        <v>23</v>
      </c>
      <c r="C24" s="115">
        <v>2</v>
      </c>
      <c r="D24" s="141" t="s">
        <v>39</v>
      </c>
      <c r="E24" s="116" t="s">
        <v>47</v>
      </c>
      <c r="F24" s="117"/>
      <c r="G24" s="118"/>
    </row>
    <row r="25" spans="1:146" s="68" customFormat="1" ht="18" customHeight="1" x14ac:dyDescent="0.25">
      <c r="A25" s="313"/>
      <c r="B25" s="318"/>
      <c r="C25" s="119">
        <v>2</v>
      </c>
      <c r="D25" s="142" t="s">
        <v>41</v>
      </c>
      <c r="E25" s="120" t="s">
        <v>45</v>
      </c>
      <c r="F25" s="120"/>
      <c r="G25" s="121"/>
    </row>
    <row r="26" spans="1:146" s="85" customFormat="1" ht="51" customHeight="1" thickBot="1" x14ac:dyDescent="0.3">
      <c r="A26" s="315"/>
      <c r="B26" s="122" t="s">
        <v>18</v>
      </c>
      <c r="C26" s="123">
        <v>5</v>
      </c>
      <c r="D26" s="143" t="s">
        <v>6</v>
      </c>
      <c r="E26" s="124" t="s">
        <v>93</v>
      </c>
      <c r="F26" s="125"/>
      <c r="G26" s="126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</row>
    <row r="27" spans="1:146" s="68" customFormat="1" ht="33.75" customHeight="1" x14ac:dyDescent="0.25">
      <c r="A27" s="312">
        <v>8</v>
      </c>
      <c r="B27" s="317" t="s">
        <v>23</v>
      </c>
      <c r="C27" s="115">
        <v>2</v>
      </c>
      <c r="D27" s="141" t="s">
        <v>39</v>
      </c>
      <c r="E27" s="116" t="s">
        <v>47</v>
      </c>
      <c r="F27" s="118"/>
      <c r="G27" s="127"/>
    </row>
    <row r="28" spans="1:146" s="68" customFormat="1" ht="37.5" customHeight="1" x14ac:dyDescent="0.25">
      <c r="A28" s="313"/>
      <c r="B28" s="318"/>
      <c r="C28" s="119">
        <v>2</v>
      </c>
      <c r="D28" s="142" t="s">
        <v>2</v>
      </c>
      <c r="E28" s="120" t="s">
        <v>94</v>
      </c>
      <c r="F28" s="121" t="s">
        <v>61</v>
      </c>
      <c r="G28" s="121">
        <v>5</v>
      </c>
    </row>
    <row r="29" spans="1:146" s="85" customFormat="1" ht="44.25" customHeight="1" thickBot="1" x14ac:dyDescent="0.3">
      <c r="A29" s="314"/>
      <c r="B29" s="128" t="s">
        <v>18</v>
      </c>
      <c r="C29" s="129">
        <v>9</v>
      </c>
      <c r="D29" s="144" t="s">
        <v>6</v>
      </c>
      <c r="E29" s="130" t="s">
        <v>98</v>
      </c>
      <c r="F29" s="131"/>
      <c r="G29" s="132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</row>
    <row r="30" spans="1:146" s="68" customFormat="1" ht="19.5" customHeight="1" x14ac:dyDescent="0.25">
      <c r="A30" s="312">
        <v>9</v>
      </c>
      <c r="B30" s="317" t="s">
        <v>23</v>
      </c>
      <c r="C30" s="115">
        <v>2</v>
      </c>
      <c r="D30" s="141" t="s">
        <v>39</v>
      </c>
      <c r="E30" s="116" t="s">
        <v>48</v>
      </c>
      <c r="F30" s="117"/>
      <c r="G30" s="118"/>
    </row>
    <row r="31" spans="1:146" s="68" customFormat="1" ht="20.25" customHeight="1" x14ac:dyDescent="0.25">
      <c r="A31" s="313"/>
      <c r="B31" s="318"/>
      <c r="C31" s="119">
        <v>2</v>
      </c>
      <c r="D31" s="142" t="s">
        <v>2</v>
      </c>
      <c r="E31" s="120" t="s">
        <v>53</v>
      </c>
      <c r="F31" s="120"/>
      <c r="G31" s="121"/>
    </row>
    <row r="32" spans="1:146" s="85" customFormat="1" ht="67.5" customHeight="1" thickBot="1" x14ac:dyDescent="0.3">
      <c r="A32" s="315"/>
      <c r="B32" s="122" t="s">
        <v>18</v>
      </c>
      <c r="C32" s="123">
        <v>12</v>
      </c>
      <c r="D32" s="143" t="s">
        <v>6</v>
      </c>
      <c r="E32" s="124" t="s">
        <v>111</v>
      </c>
      <c r="F32" s="125" t="s">
        <v>59</v>
      </c>
      <c r="G32" s="125">
        <v>5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</row>
    <row r="33" spans="1:146" s="68" customFormat="1" ht="21.75" customHeight="1" x14ac:dyDescent="0.25">
      <c r="A33" s="312">
        <v>10</v>
      </c>
      <c r="B33" s="317" t="s">
        <v>23</v>
      </c>
      <c r="C33" s="115">
        <v>2</v>
      </c>
      <c r="D33" s="141" t="s">
        <v>39</v>
      </c>
      <c r="E33" s="116" t="s">
        <v>48</v>
      </c>
      <c r="F33" s="118" t="s">
        <v>78</v>
      </c>
      <c r="G33" s="118">
        <v>5</v>
      </c>
    </row>
    <row r="34" spans="1:146" s="68" customFormat="1" ht="30.75" customHeight="1" x14ac:dyDescent="0.25">
      <c r="A34" s="313"/>
      <c r="B34" s="318"/>
      <c r="C34" s="119">
        <v>2</v>
      </c>
      <c r="D34" s="142" t="s">
        <v>41</v>
      </c>
      <c r="E34" s="120" t="s">
        <v>54</v>
      </c>
      <c r="F34" s="121" t="s">
        <v>105</v>
      </c>
      <c r="G34" s="121">
        <v>5</v>
      </c>
    </row>
    <row r="35" spans="1:146" s="85" customFormat="1" ht="49.5" customHeight="1" thickBot="1" x14ac:dyDescent="0.3">
      <c r="A35" s="315"/>
      <c r="B35" s="122" t="s">
        <v>18</v>
      </c>
      <c r="C35" s="123">
        <v>5</v>
      </c>
      <c r="D35" s="143" t="s">
        <v>6</v>
      </c>
      <c r="E35" s="124" t="s">
        <v>93</v>
      </c>
      <c r="F35" s="125"/>
      <c r="G35" s="126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</row>
    <row r="36" spans="1:146" s="68" customFormat="1" ht="33" customHeight="1" x14ac:dyDescent="0.25">
      <c r="A36" s="312">
        <v>11</v>
      </c>
      <c r="B36" s="317" t="s">
        <v>23</v>
      </c>
      <c r="C36" s="115">
        <v>2</v>
      </c>
      <c r="D36" s="141" t="s">
        <v>39</v>
      </c>
      <c r="E36" s="117" t="s">
        <v>49</v>
      </c>
      <c r="F36" s="118"/>
      <c r="G36" s="118"/>
    </row>
    <row r="37" spans="1:146" s="68" customFormat="1" ht="43.5" customHeight="1" x14ac:dyDescent="0.25">
      <c r="A37" s="313"/>
      <c r="B37" s="318"/>
      <c r="C37" s="119">
        <v>2</v>
      </c>
      <c r="D37" s="142" t="s">
        <v>2</v>
      </c>
      <c r="E37" s="120" t="s">
        <v>103</v>
      </c>
      <c r="F37" s="121" t="s">
        <v>109</v>
      </c>
      <c r="G37" s="121">
        <v>5</v>
      </c>
    </row>
    <row r="38" spans="1:146" s="85" customFormat="1" ht="67.5" customHeight="1" thickBot="1" x14ac:dyDescent="0.3">
      <c r="A38" s="315"/>
      <c r="B38" s="122" t="s">
        <v>18</v>
      </c>
      <c r="C38" s="123">
        <v>13</v>
      </c>
      <c r="D38" s="143" t="s">
        <v>6</v>
      </c>
      <c r="E38" s="124" t="s">
        <v>99</v>
      </c>
      <c r="F38" s="125"/>
      <c r="G38" s="126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</row>
    <row r="39" spans="1:146" s="68" customFormat="1" ht="30.75" customHeight="1" x14ac:dyDescent="0.25">
      <c r="A39" s="316">
        <v>12</v>
      </c>
      <c r="B39" s="303" t="s">
        <v>23</v>
      </c>
      <c r="C39" s="133">
        <v>2</v>
      </c>
      <c r="D39" s="145" t="s">
        <v>39</v>
      </c>
      <c r="E39" s="134" t="s">
        <v>100</v>
      </c>
      <c r="F39" s="127"/>
      <c r="G39" s="127"/>
    </row>
    <row r="40" spans="1:146" s="68" customFormat="1" ht="19.5" customHeight="1" x14ac:dyDescent="0.25">
      <c r="A40" s="313"/>
      <c r="B40" s="304"/>
      <c r="C40" s="306">
        <v>2</v>
      </c>
      <c r="D40" s="310" t="s">
        <v>50</v>
      </c>
      <c r="E40" s="120" t="s">
        <v>45</v>
      </c>
      <c r="F40" s="121"/>
      <c r="G40" s="121"/>
    </row>
    <row r="41" spans="1:146" s="68" customFormat="1" ht="28.9" customHeight="1" x14ac:dyDescent="0.25">
      <c r="A41" s="314"/>
      <c r="B41" s="305"/>
      <c r="C41" s="307"/>
      <c r="D41" s="311"/>
      <c r="E41" s="158" t="s">
        <v>107</v>
      </c>
      <c r="F41" s="159" t="s">
        <v>63</v>
      </c>
      <c r="G41" s="159">
        <v>10</v>
      </c>
    </row>
    <row r="42" spans="1:146" s="85" customFormat="1" ht="48" customHeight="1" thickBot="1" x14ac:dyDescent="0.3">
      <c r="A42" s="315"/>
      <c r="B42" s="122" t="s">
        <v>18</v>
      </c>
      <c r="C42" s="123">
        <v>10</v>
      </c>
      <c r="D42" s="143" t="s">
        <v>6</v>
      </c>
      <c r="E42" s="124" t="s">
        <v>101</v>
      </c>
      <c r="F42" s="125"/>
      <c r="G42" s="126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</row>
    <row r="43" spans="1:146" s="68" customFormat="1" ht="33" customHeight="1" x14ac:dyDescent="0.25">
      <c r="A43" s="323" t="s">
        <v>5</v>
      </c>
      <c r="B43" s="324"/>
      <c r="C43" s="148">
        <v>2</v>
      </c>
      <c r="D43" s="161" t="s">
        <v>81</v>
      </c>
      <c r="E43" s="162" t="s">
        <v>82</v>
      </c>
      <c r="F43" s="334" t="s">
        <v>40</v>
      </c>
      <c r="G43" s="334">
        <v>40</v>
      </c>
      <c r="H43" s="67"/>
    </row>
    <row r="44" spans="1:146" s="68" customFormat="1" ht="28.5" customHeight="1" x14ac:dyDescent="0.25">
      <c r="A44" s="212"/>
      <c r="B44" s="325"/>
      <c r="C44" s="149">
        <v>8</v>
      </c>
      <c r="D44" s="163" t="s">
        <v>35</v>
      </c>
      <c r="E44" s="164" t="s">
        <v>83</v>
      </c>
      <c r="F44" s="335"/>
      <c r="G44" s="337"/>
      <c r="H44" s="67"/>
    </row>
    <row r="45" spans="1:146" s="68" customFormat="1" ht="32.25" customHeight="1" thickBot="1" x14ac:dyDescent="0.3">
      <c r="A45" s="326"/>
      <c r="B45" s="327"/>
      <c r="C45" s="167">
        <v>2</v>
      </c>
      <c r="D45" s="165" t="s">
        <v>60</v>
      </c>
      <c r="E45" s="166" t="s">
        <v>84</v>
      </c>
      <c r="F45" s="336"/>
      <c r="G45" s="338"/>
      <c r="H45" s="86"/>
    </row>
    <row r="46" spans="1:146" s="169" customFormat="1" ht="31.15" customHeight="1" thickBot="1" x14ac:dyDescent="0.3">
      <c r="A46" s="135"/>
      <c r="B46" s="321">
        <f>C5+C6+C7+C8+C9+C10+C11+C12+C13+C14+C15+C16+C17+C18+C19+C20+C22+C24+C25+C26+C27+C28+C29+C30+C31+C32+C33+C34+C35+C36+C37+C38+C39+C40+C42+C43+C44+C45</f>
        <v>150</v>
      </c>
      <c r="C46" s="322"/>
      <c r="D46" s="320" t="s">
        <v>80</v>
      </c>
      <c r="E46" s="320"/>
      <c r="F46" s="320"/>
      <c r="G46" s="136">
        <f>G5+G6+G7+G8+G9+G10+G11+G12+G13+G14+G16+G17+G18+G19+G21+G24+G25+G26+G27+G28+G29+G30+G31+G32+G33+G34+G35+G36+G37+G38+G39+G40+G41+G42+G43</f>
        <v>100</v>
      </c>
      <c r="H46" s="168"/>
    </row>
    <row r="47" spans="1:146" s="33" customFormat="1" ht="38.25" customHeight="1" x14ac:dyDescent="0.25">
      <c r="A47" s="319" t="s">
        <v>102</v>
      </c>
      <c r="B47" s="319"/>
      <c r="C47" s="319"/>
      <c r="D47" s="319"/>
      <c r="E47" s="319"/>
      <c r="F47" s="39" t="s">
        <v>28</v>
      </c>
      <c r="G47" s="160"/>
    </row>
    <row r="48" spans="1:146" s="33" customFormat="1" ht="18.600000000000001" customHeight="1" x14ac:dyDescent="0.25">
      <c r="A48" s="73"/>
      <c r="B48" s="73"/>
      <c r="C48" s="73"/>
      <c r="D48" s="73"/>
      <c r="E48" s="74" t="s">
        <v>15</v>
      </c>
      <c r="F48" s="75"/>
      <c r="G48" s="72"/>
    </row>
    <row r="49" spans="1:7" s="33" customFormat="1" ht="26.25" customHeight="1" x14ac:dyDescent="0.25">
      <c r="A49" s="64"/>
      <c r="B49" s="64"/>
      <c r="C49" s="65"/>
      <c r="D49" s="62"/>
      <c r="E49" s="63"/>
      <c r="F49" s="39"/>
      <c r="G49" s="34"/>
    </row>
    <row r="50" spans="1:7" s="33" customFormat="1" ht="28.5" customHeight="1" x14ac:dyDescent="0.25">
      <c r="G50" s="35"/>
    </row>
    <row r="51" spans="1:7" s="33" customFormat="1" x14ac:dyDescent="0.25">
      <c r="G51" s="35"/>
    </row>
    <row r="52" spans="1:7" s="33" customFormat="1" x14ac:dyDescent="0.25">
      <c r="G52" s="35"/>
    </row>
    <row r="53" spans="1:7" x14ac:dyDescent="0.25">
      <c r="B53" s="32"/>
      <c r="C53" s="32"/>
      <c r="D53" s="32"/>
      <c r="E53" s="32"/>
      <c r="F53" s="32"/>
      <c r="G53" s="36"/>
    </row>
    <row r="54" spans="1:7" ht="15.75" customHeight="1" x14ac:dyDescent="0.25">
      <c r="B54" s="32"/>
      <c r="C54" s="32"/>
      <c r="D54" s="32"/>
      <c r="E54" s="32"/>
      <c r="F54" s="32"/>
      <c r="G54" s="36"/>
    </row>
    <row r="55" spans="1:7" x14ac:dyDescent="0.25">
      <c r="B55" s="32"/>
      <c r="C55" s="32"/>
      <c r="D55" s="32"/>
      <c r="E55" s="32"/>
      <c r="F55" s="32"/>
      <c r="G55" s="36"/>
    </row>
    <row r="56" spans="1:7" ht="15" customHeight="1" x14ac:dyDescent="0.25">
      <c r="B56" s="32"/>
      <c r="C56" s="32"/>
      <c r="D56" s="32"/>
      <c r="E56" s="32"/>
      <c r="F56" s="32"/>
      <c r="G56" s="36"/>
    </row>
    <row r="57" spans="1:7" ht="15" customHeight="1" x14ac:dyDescent="0.25">
      <c r="B57" s="32"/>
      <c r="C57" s="32"/>
      <c r="D57" s="32"/>
      <c r="E57" s="32"/>
      <c r="F57" s="32"/>
      <c r="G57" s="36"/>
    </row>
    <row r="58" spans="1:7" x14ac:dyDescent="0.25">
      <c r="A58" s="33"/>
      <c r="B58" s="32"/>
      <c r="C58" s="32"/>
      <c r="D58" s="32"/>
      <c r="E58" s="32"/>
      <c r="F58" s="32"/>
      <c r="G58" s="36"/>
    </row>
    <row r="59" spans="1:7" x14ac:dyDescent="0.25">
      <c r="A59" s="33"/>
      <c r="B59" s="32"/>
      <c r="C59" s="32"/>
      <c r="D59" s="32"/>
      <c r="E59" s="32"/>
      <c r="F59" s="32"/>
      <c r="G59" s="36"/>
    </row>
    <row r="60" spans="1:7" x14ac:dyDescent="0.25">
      <c r="A60" s="33"/>
      <c r="B60" s="32"/>
      <c r="C60" s="32"/>
      <c r="D60" s="32"/>
      <c r="E60" s="32"/>
      <c r="F60" s="32"/>
      <c r="G60" s="36"/>
    </row>
    <row r="61" spans="1:7" x14ac:dyDescent="0.25">
      <c r="A61" s="33"/>
      <c r="B61" s="32"/>
      <c r="C61" s="32"/>
      <c r="D61" s="32"/>
      <c r="E61" s="32"/>
      <c r="F61" s="32"/>
      <c r="G61" s="36"/>
    </row>
    <row r="62" spans="1:7" x14ac:dyDescent="0.25">
      <c r="A62" s="33"/>
      <c r="B62" s="32"/>
      <c r="C62" s="32"/>
      <c r="D62" s="32"/>
      <c r="E62" s="32"/>
      <c r="F62" s="32"/>
      <c r="G62" s="36"/>
    </row>
    <row r="63" spans="1:7" x14ac:dyDescent="0.25">
      <c r="A63" s="33"/>
      <c r="B63" s="32"/>
      <c r="C63" s="32"/>
      <c r="D63" s="32"/>
      <c r="E63" s="32"/>
      <c r="F63" s="32"/>
      <c r="G63" s="36"/>
    </row>
    <row r="64" spans="1:7" x14ac:dyDescent="0.25">
      <c r="A64" s="33"/>
      <c r="B64" s="32"/>
      <c r="C64" s="32"/>
      <c r="D64" s="32"/>
      <c r="E64" s="32"/>
      <c r="F64" s="32"/>
      <c r="G64" s="36"/>
    </row>
    <row r="65" spans="1:7" x14ac:dyDescent="0.25">
      <c r="A65" s="33"/>
      <c r="B65" s="32"/>
      <c r="C65" s="32"/>
      <c r="D65" s="32"/>
      <c r="E65" s="32"/>
      <c r="F65" s="32"/>
      <c r="G65" s="36"/>
    </row>
    <row r="66" spans="1:7" x14ac:dyDescent="0.25">
      <c r="A66" s="33"/>
      <c r="B66" s="32"/>
      <c r="C66" s="32"/>
      <c r="D66" s="32"/>
      <c r="E66" s="32"/>
      <c r="F66" s="32"/>
      <c r="G66" s="36"/>
    </row>
    <row r="67" spans="1:7" x14ac:dyDescent="0.25">
      <c r="A67" s="33"/>
      <c r="B67" s="32"/>
      <c r="C67" s="32"/>
      <c r="D67" s="32"/>
      <c r="E67" s="32"/>
      <c r="F67" s="32"/>
      <c r="G67" s="36"/>
    </row>
    <row r="68" spans="1:7" x14ac:dyDescent="0.25">
      <c r="A68" s="33"/>
      <c r="B68" s="32"/>
      <c r="C68" s="32"/>
      <c r="D68" s="32"/>
      <c r="E68" s="32"/>
      <c r="F68" s="32"/>
      <c r="G68" s="36"/>
    </row>
    <row r="69" spans="1:7" x14ac:dyDescent="0.25">
      <c r="A69" s="33"/>
      <c r="B69" s="32"/>
      <c r="C69" s="32"/>
      <c r="D69" s="32"/>
      <c r="E69" s="32"/>
      <c r="F69" s="32"/>
      <c r="G69" s="36"/>
    </row>
    <row r="70" spans="1:7" x14ac:dyDescent="0.25">
      <c r="A70" s="33"/>
      <c r="B70" s="32"/>
      <c r="C70" s="32"/>
      <c r="D70" s="32"/>
      <c r="E70" s="32"/>
      <c r="F70" s="32"/>
      <c r="G70" s="36"/>
    </row>
    <row r="71" spans="1:7" x14ac:dyDescent="0.25">
      <c r="A71" s="33"/>
      <c r="B71" s="32"/>
      <c r="C71" s="32"/>
      <c r="D71" s="32"/>
      <c r="E71" s="32"/>
      <c r="F71" s="32"/>
      <c r="G71" s="36"/>
    </row>
    <row r="72" spans="1:7" x14ac:dyDescent="0.25">
      <c r="A72" s="33"/>
      <c r="B72" s="32"/>
      <c r="C72" s="32"/>
      <c r="D72" s="32"/>
      <c r="E72" s="32"/>
      <c r="F72" s="32"/>
      <c r="G72" s="36"/>
    </row>
    <row r="73" spans="1:7" x14ac:dyDescent="0.25">
      <c r="A73" s="33"/>
      <c r="B73" s="32"/>
      <c r="C73" s="32"/>
      <c r="D73" s="32"/>
      <c r="E73" s="32"/>
      <c r="F73" s="32"/>
      <c r="G73" s="36"/>
    </row>
    <row r="74" spans="1:7" x14ac:dyDescent="0.25">
      <c r="A74" s="33"/>
      <c r="B74" s="32"/>
      <c r="C74" s="32"/>
      <c r="D74" s="32"/>
      <c r="E74" s="32"/>
      <c r="F74" s="32"/>
      <c r="G74" s="36"/>
    </row>
    <row r="75" spans="1:7" x14ac:dyDescent="0.25">
      <c r="A75" s="33"/>
      <c r="B75" s="32"/>
      <c r="C75" s="32"/>
      <c r="D75" s="32"/>
      <c r="E75" s="32"/>
      <c r="F75" s="32"/>
      <c r="G75" s="36"/>
    </row>
    <row r="76" spans="1:7" x14ac:dyDescent="0.25">
      <c r="A76" s="33"/>
      <c r="B76" s="32"/>
      <c r="C76" s="32"/>
      <c r="D76" s="32"/>
      <c r="E76" s="32"/>
      <c r="F76" s="32"/>
      <c r="G76" s="36"/>
    </row>
    <row r="77" spans="1:7" x14ac:dyDescent="0.25">
      <c r="A77" s="33"/>
      <c r="B77" s="32"/>
      <c r="C77" s="32"/>
      <c r="D77" s="32"/>
      <c r="E77" s="32"/>
      <c r="F77" s="32"/>
      <c r="G77" s="36"/>
    </row>
    <row r="78" spans="1:7" x14ac:dyDescent="0.25">
      <c r="A78" s="33"/>
      <c r="B78" s="32"/>
      <c r="C78" s="32"/>
      <c r="D78" s="32"/>
      <c r="E78" s="32"/>
      <c r="F78" s="32"/>
      <c r="G78" s="36"/>
    </row>
    <row r="79" spans="1:7" x14ac:dyDescent="0.25">
      <c r="A79" s="33"/>
      <c r="B79" s="32"/>
      <c r="C79" s="32"/>
      <c r="D79" s="32"/>
      <c r="E79" s="32"/>
      <c r="F79" s="32"/>
      <c r="G79" s="36"/>
    </row>
    <row r="80" spans="1:7" x14ac:dyDescent="0.25">
      <c r="A80" s="33"/>
      <c r="B80" s="32"/>
      <c r="C80" s="32"/>
      <c r="D80" s="32"/>
      <c r="E80" s="32"/>
      <c r="F80" s="32"/>
      <c r="G80" s="36"/>
    </row>
    <row r="81" spans="1:7" x14ac:dyDescent="0.25">
      <c r="A81" s="33"/>
      <c r="B81" s="32"/>
      <c r="C81" s="32"/>
      <c r="D81" s="32"/>
      <c r="E81" s="32"/>
      <c r="F81" s="32"/>
      <c r="G81" s="36"/>
    </row>
    <row r="82" spans="1:7" x14ac:dyDescent="0.25">
      <c r="A82" s="33"/>
      <c r="B82" s="32"/>
      <c r="C82" s="32"/>
      <c r="D82" s="32"/>
      <c r="E82" s="32"/>
      <c r="F82" s="32"/>
      <c r="G82" s="36"/>
    </row>
    <row r="83" spans="1:7" x14ac:dyDescent="0.25">
      <c r="A83" s="33"/>
      <c r="B83" s="32"/>
      <c r="C83" s="32"/>
      <c r="D83" s="32"/>
      <c r="E83" s="32"/>
      <c r="F83" s="32"/>
      <c r="G83" s="36"/>
    </row>
    <row r="84" spans="1:7" x14ac:dyDescent="0.25">
      <c r="A84" s="33"/>
      <c r="B84" s="32"/>
      <c r="C84" s="32"/>
      <c r="D84" s="32"/>
      <c r="E84" s="32"/>
      <c r="F84" s="32"/>
      <c r="G84" s="36"/>
    </row>
  </sheetData>
  <mergeCells count="42">
    <mergeCell ref="A1:G1"/>
    <mergeCell ref="A2:A3"/>
    <mergeCell ref="B2:C3"/>
    <mergeCell ref="D2:E3"/>
    <mergeCell ref="F2:F3"/>
    <mergeCell ref="G2:G3"/>
    <mergeCell ref="A47:E47"/>
    <mergeCell ref="D46:F46"/>
    <mergeCell ref="B46:C46"/>
    <mergeCell ref="A43:B45"/>
    <mergeCell ref="A4:G4"/>
    <mergeCell ref="A23:G23"/>
    <mergeCell ref="F43:F45"/>
    <mergeCell ref="G43:G45"/>
    <mergeCell ref="B5:B6"/>
    <mergeCell ref="A5:A6"/>
    <mergeCell ref="A10:A12"/>
    <mergeCell ref="B10:B11"/>
    <mergeCell ref="A30:A32"/>
    <mergeCell ref="A19:A22"/>
    <mergeCell ref="A39:A42"/>
    <mergeCell ref="A7:A9"/>
    <mergeCell ref="B7:B8"/>
    <mergeCell ref="A36:A38"/>
    <mergeCell ref="A33:A35"/>
    <mergeCell ref="B33:B34"/>
    <mergeCell ref="A16:A18"/>
    <mergeCell ref="B36:B37"/>
    <mergeCell ref="B30:B31"/>
    <mergeCell ref="B16:B17"/>
    <mergeCell ref="A13:A15"/>
    <mergeCell ref="B13:B14"/>
    <mergeCell ref="A27:A29"/>
    <mergeCell ref="A24:A26"/>
    <mergeCell ref="B24:B25"/>
    <mergeCell ref="B19:B21"/>
    <mergeCell ref="C20:C21"/>
    <mergeCell ref="D20:D21"/>
    <mergeCell ref="B39:B41"/>
    <mergeCell ref="C40:C41"/>
    <mergeCell ref="D40:D41"/>
    <mergeCell ref="B27:B28"/>
  </mergeCells>
  <phoneticPr fontId="21" type="noConversion"/>
  <pageMargins left="0.36" right="0.23622047244094491" top="0.6692913385826772" bottom="0.55118110236220474" header="0.31496062992125984" footer="0.31496062992125984"/>
  <pageSetup paperSize="9" scale="4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титул</vt:lpstr>
      <vt:lpstr>система</vt:lpstr>
      <vt:lpstr>система!Заголовки_для_друку</vt:lpstr>
      <vt:lpstr>система!Область_друку</vt:lpstr>
      <vt:lpstr>титул!Область_друку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Amazonka</dc:creator>
  <cp:lastModifiedBy>Admin</cp:lastModifiedBy>
  <cp:lastPrinted>2022-08-05T01:15:12Z</cp:lastPrinted>
  <dcterms:created xsi:type="dcterms:W3CDTF">2013-02-12T20:01:14Z</dcterms:created>
  <dcterms:modified xsi:type="dcterms:W3CDTF">2022-08-09T17:30:31Z</dcterms:modified>
</cp:coreProperties>
</file>